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C4583B84-4212-4B58-9EC3-52DE81C3A0CE}" xr6:coauthVersionLast="47" xr6:coauthVersionMax="47" xr10:uidLastSave="{00000000-0000-0000-0000-000000000000}"/>
  <bookViews>
    <workbookView xWindow="-120" yWindow="-120" windowWidth="29040" windowHeight="15720" xr2:uid="{2C86532F-AB5C-4B28-9E8C-3E98EEF75F92}"/>
  </bookViews>
  <sheets>
    <sheet name="T.01.2025" sheetId="44" r:id="rId1"/>
    <sheet name="LỊCH KS" sheetId="25" state="hidden" r:id="rId2"/>
    <sheet name="LỊCH TTLK 04.2024" sheetId="13" state="hidden" r:id="rId3"/>
    <sheet name="Sheet1" sheetId="23" state="hidden" r:id="rId4"/>
    <sheet name="GIỜ LÀM GV 2024" sheetId="26" state="hidden" r:id="rId5"/>
    <sheet name="GIỜ LÀM GV 2025" sheetId="45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44" l="1"/>
  <c r="K59" i="44"/>
  <c r="N79" i="44"/>
  <c r="M79" i="44"/>
  <c r="L79" i="44"/>
  <c r="K79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2" i="44"/>
  <c r="M72" i="44"/>
  <c r="L72" i="44"/>
  <c r="K72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6" i="44"/>
  <c r="M66" i="44"/>
  <c r="O66" i="44" s="1"/>
  <c r="L66" i="44"/>
  <c r="K66" i="44"/>
  <c r="N65" i="44"/>
  <c r="L65" i="44"/>
  <c r="K65" i="44"/>
  <c r="N64" i="44"/>
  <c r="M64" i="44"/>
  <c r="L64" i="44"/>
  <c r="K64" i="44"/>
  <c r="N63" i="44"/>
  <c r="M63" i="44"/>
  <c r="L63" i="44"/>
  <c r="K63" i="44"/>
  <c r="N62" i="44"/>
  <c r="M62" i="44"/>
  <c r="L62" i="44"/>
  <c r="K62" i="44"/>
  <c r="N60" i="44"/>
  <c r="M60" i="44"/>
  <c r="L60" i="44"/>
  <c r="K60" i="44"/>
  <c r="N59" i="44"/>
  <c r="M59" i="44"/>
  <c r="L59" i="44"/>
  <c r="N58" i="44"/>
  <c r="M58" i="44"/>
  <c r="L58" i="44"/>
  <c r="K58" i="44"/>
  <c r="N57" i="44"/>
  <c r="M57" i="44"/>
  <c r="L57" i="44"/>
  <c r="K57" i="44"/>
  <c r="N56" i="44"/>
  <c r="M56" i="44"/>
  <c r="L56" i="44"/>
  <c r="K56" i="44"/>
  <c r="I19" i="25"/>
  <c r="A2" i="13"/>
  <c r="O65" i="44" l="1"/>
  <c r="S59" i="44"/>
  <c r="S60" i="44"/>
  <c r="O59" i="44"/>
  <c r="S57" i="44"/>
  <c r="S58" i="44"/>
  <c r="O56" i="44"/>
  <c r="O57" i="44"/>
  <c r="O58" i="44"/>
  <c r="O71" i="44"/>
  <c r="O75" i="44"/>
  <c r="O76" i="44"/>
  <c r="O77" i="44"/>
  <c r="O78" i="44"/>
  <c r="O79" i="44"/>
  <c r="O72" i="44"/>
  <c r="O60" i="44"/>
  <c r="O68" i="44"/>
  <c r="O69" i="44"/>
  <c r="O70" i="44"/>
  <c r="O62" i="44"/>
  <c r="O63" i="44"/>
  <c r="O64" i="44"/>
  <c r="S56" i="44"/>
  <c r="R56" i="44"/>
  <c r="R58" i="44"/>
  <c r="T58" i="44" s="1"/>
  <c r="R60" i="44"/>
  <c r="T60" i="44" s="1"/>
  <c r="R57" i="44"/>
  <c r="R59" i="44"/>
  <c r="T59" i="44" l="1"/>
  <c r="T57" i="44"/>
  <c r="T56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899B6485-638E-4E57-B195-A02D17A4EF9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3244F045-88B6-40D6-A363-B563E5B74010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2DA01054-F0F3-43EF-A5A9-D73B32E4710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7A9666B1-9EFD-4337-A446-EBC259904F57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F746BA5-8851-468D-B88E-EFCF88489F36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DB4CCD0A-DAED-4572-9242-FB20B5B2F4DF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W26" authorId="0" shapeId="0" xr:uid="{6A9BEC8E-DCB4-4B89-A7CE-0AD26ABF0D1A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C5D4C938-7ADC-463C-925B-D24B0DFDC96B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FB3F1D8C-A6DC-4846-9CB5-740C28D09C29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EDA52BDA-97A5-4621-BD5F-0D539E3C5EAA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4A52AF49-43A6-4ABC-AA40-6BB951028437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8E59B379-B807-4BBB-8636-77D7F54456D4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1232C2AB-40FB-42E3-84D1-6BF453EFAA83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34" authorId="0" shapeId="0" xr:uid="{CB68F6E1-F0F8-402C-8652-9A0E8D71B75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35" authorId="0" shapeId="0" xr:uid="{F20C75E1-910E-443F-903E-92E33E032999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37" authorId="0" shapeId="0" xr:uid="{A6836C6F-0DF6-4ED4-A6DE-992A2B9EB7FA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FDDC820B-D475-4AEB-BF85-A3EB591297D4}">
      <text>
        <r>
          <rPr>
            <b/>
            <sz val="9"/>
            <color indexed="81"/>
            <rFont val="Tahoma"/>
            <family val="2"/>
          </rPr>
          <t>Xong chương trình cơ bản</t>
        </r>
      </text>
    </comment>
    <comment ref="I39" authorId="0" shapeId="0" xr:uid="{42BCB256-57EB-43FE-B165-E5A534ECEE07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0EEC7C82-376A-4245-A59E-B7FF57ED7FDD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9DF1E57E-7EE6-4B6D-BE13-9B80FC60A872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B33DB212-951C-4868-810E-BAE202C84622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06426290-5418-4B5F-8B33-671B087C6D05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E5BE4325-9C80-4953-97E8-7EC4BE829208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8D13C756-33CD-4AA5-9534-812A32531B13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AC21C1EB-1A40-4E91-AB17-CBDAA16917B5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D89B8136-D031-4C99-A690-BC6A660B188D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C77344D8-63E0-47ED-9103-95A1A319B6D8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B2334B0B-CACF-4AB5-8ABE-608992BF49E7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4FABEA6F-C102-4F36-9065-802EDA703597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FD88E172-7808-4A2A-B53B-2FF2D7CD75DC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EF0BE1F7-FDB0-4B04-AEAA-2C981BB469C7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8531CFBE-4079-43F5-B8DC-C48EB24BEC54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sharedStrings.xml><?xml version="1.0" encoding="utf-8"?>
<sst xmlns="http://schemas.openxmlformats.org/spreadsheetml/2006/main" count="1119" uniqueCount="369">
  <si>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</si>
  <si>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</si>
  <si>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</si>
  <si>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</si>
  <si>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</si>
  <si>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</si>
  <si>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</si>
  <si>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</si>
  <si>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</si>
  <si>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</si>
  <si>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</si>
  <si>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</si>
  <si>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</si>
  <si>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</si>
  <si>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Trang</t>
  </si>
  <si>
    <t>Dân</t>
  </si>
  <si>
    <t>Uyên</t>
  </si>
  <si>
    <t>Nguyên</t>
  </si>
  <si>
    <t>THỨ 3</t>
  </si>
  <si>
    <t>THỨ 4</t>
  </si>
  <si>
    <t>THỨ 5</t>
  </si>
  <si>
    <t>Nhu</t>
  </si>
  <si>
    <t>THỨ 6</t>
  </si>
  <si>
    <t>29/12</t>
  </si>
  <si>
    <t>THỨ 7</t>
  </si>
  <si>
    <t xml:space="preserve"> </t>
  </si>
  <si>
    <t>06/01</t>
  </si>
  <si>
    <t>TEST ĐẦU VÀO
TTLK</t>
  </si>
  <si>
    <t xml:space="preserve"> 7 - 8 (15h15-16h45) </t>
  </si>
  <si>
    <t>08/01</t>
  </si>
  <si>
    <t>09/01</t>
  </si>
  <si>
    <t>10/01</t>
  </si>
  <si>
    <t>11/01</t>
  </si>
  <si>
    <t>12/01</t>
  </si>
  <si>
    <t>15/01</t>
  </si>
  <si>
    <t>16/01</t>
  </si>
  <si>
    <t>17/01</t>
  </si>
  <si>
    <t>18/01</t>
  </si>
  <si>
    <t>19/01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</si>
  <si>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</si>
  <si>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</si>
  <si>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</si>
  <si>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</si>
  <si>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</si>
  <si>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</si>
  <si>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</si>
  <si>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</si>
  <si>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</si>
  <si>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</si>
  <si>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</si>
  <si>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</si>
  <si>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</si>
  <si>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t>22/01</t>
  </si>
  <si>
    <t>23/01</t>
  </si>
  <si>
    <t>24/01</t>
  </si>
  <si>
    <t>25/01</t>
  </si>
  <si>
    <t>27/01</t>
  </si>
  <si>
    <t>29/01</t>
  </si>
  <si>
    <t>30/01</t>
  </si>
  <si>
    <t>31/01</t>
  </si>
  <si>
    <t>TL 01-TV27</t>
  </si>
  <si>
    <t xml:space="preserve">TL02-DNA95 </t>
  </si>
  <si>
    <t>TL 07 - BD59</t>
  </si>
  <si>
    <t>TL03 - HUE28 + K1-PC65,PC64</t>
  </si>
  <si>
    <t>TL04 - DNA97</t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</si>
  <si>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</si>
  <si>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TL24 - KS39
ÂU CƠ</t>
  </si>
  <si>
    <t>TL19 - KS41
ÂU CƠ</t>
  </si>
  <si>
    <t>TL49 - KS40
ÂU CƠ</t>
  </si>
  <si>
    <t>TL02 - KS43</t>
  </si>
  <si>
    <t>THỨ</t>
  </si>
  <si>
    <t>LỚP</t>
  </si>
  <si>
    <t>TIẾT</t>
  </si>
  <si>
    <t>GIÁO VIÊN</t>
  </si>
  <si>
    <t>ĐỊA ĐIỂM HỌC</t>
  </si>
  <si>
    <t>GHI CHÚ</t>
  </si>
  <si>
    <t>7 - 8</t>
  </si>
  <si>
    <t>ÂU CƠ</t>
  </si>
  <si>
    <t>1 - 2</t>
  </si>
  <si>
    <t>LẦU 8 - AB1</t>
  </si>
  <si>
    <t>5 - 6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</si>
  <si>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</si>
  <si>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</si>
  <si>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</si>
  <si>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</si>
  <si>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</si>
  <si>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</si>
  <si>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</si>
  <si>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</si>
  <si>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</si>
  <si>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</si>
  <si>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</si>
  <si>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</si>
  <si>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</si>
  <si>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</si>
  <si>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</si>
  <si>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</si>
  <si>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</si>
  <si>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</si>
  <si>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</si>
  <si>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</si>
  <si>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</si>
  <si>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</si>
  <si>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</si>
  <si>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</si>
  <si>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</si>
  <si>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</si>
  <si>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</si>
  <si>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</si>
  <si>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</si>
  <si>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</si>
  <si>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</si>
  <si>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</si>
  <si>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</si>
  <si>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</si>
  <si>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</si>
  <si>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</si>
  <si>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</si>
  <si>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</si>
  <si>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</si>
  <si>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</si>
  <si>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</si>
  <si>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</si>
  <si>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</si>
  <si>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</si>
  <si>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</si>
  <si>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</si>
  <si>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</si>
  <si>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</si>
  <si>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</si>
  <si>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</si>
  <si>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</si>
  <si>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</si>
  <si>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</si>
  <si>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</si>
  <si>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</si>
  <si>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</si>
  <si>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</si>
  <si>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</si>
  <si>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</si>
  <si>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</si>
  <si>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</si>
  <si>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</si>
  <si>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</si>
  <si>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</si>
  <si>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</si>
  <si>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</si>
  <si>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</si>
  <si>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</si>
  <si>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</si>
  <si>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</si>
  <si>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</si>
  <si>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</si>
  <si>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</si>
  <si>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</si>
  <si>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</si>
  <si>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</si>
  <si>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</si>
  <si>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</si>
  <si>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</si>
  <si>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</si>
  <si>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</si>
  <si>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</si>
  <si>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</si>
  <si>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</si>
  <si>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</si>
  <si>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</si>
  <si>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</si>
  <si>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</si>
  <si>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</si>
  <si>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</si>
  <si>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</si>
  <si>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</si>
  <si>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</si>
  <si>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</si>
  <si>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</si>
  <si>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</si>
  <si>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</si>
  <si>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</si>
  <si>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</si>
  <si>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</si>
  <si>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</si>
  <si>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</si>
  <si>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</si>
  <si>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</si>
  <si>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</si>
  <si>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</si>
  <si>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</si>
  <si>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</si>
  <si>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</si>
  <si>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</si>
  <si>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</si>
  <si>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</si>
  <si>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</si>
  <si>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</si>
  <si>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</si>
  <si>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</si>
  <si>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</si>
  <si>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</si>
  <si>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</si>
  <si>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</si>
  <si>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</si>
  <si>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</si>
  <si>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</si>
  <si>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</si>
  <si>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</si>
  <si>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</si>
  <si>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</si>
  <si>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</si>
  <si>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</si>
  <si>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</si>
  <si>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</si>
  <si>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</si>
  <si>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</si>
  <si>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</si>
  <si>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</si>
  <si>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</si>
  <si>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08.07 AM</t>
  </si>
  <si>
    <t>TL25 - 619
ÂU CƠ</t>
  </si>
  <si>
    <t>TL28 -E621</t>
  </si>
  <si>
    <t>15.07-16.07 (2 ngày)</t>
  </si>
  <si>
    <t>1.07-31.12.2024
nghỉ thai sản</t>
  </si>
  <si>
    <t>19.07 (1/2 PM)
20.07 (1/2 AM)</t>
  </si>
  <si>
    <t>22.07 (1/2 PM)</t>
  </si>
  <si>
    <t>26.07 (AM)</t>
  </si>
  <si>
    <t>29.07.2024</t>
  </si>
  <si>
    <t>22.07 (1/2 AM)
30.07 (1/2 PM)</t>
  </si>
  <si>
    <t>31.07.2021</t>
  </si>
  <si>
    <t>THÁNG 08.2024</t>
  </si>
  <si>
    <t>1.08-03.08.2024 (2,5 ngày)</t>
  </si>
  <si>
    <t>05.08.2024 (1 ngày)</t>
  </si>
  <si>
    <t>16.08 (1 ngày)
17.08 (1/2 AM)
19.08 (1 ngày)</t>
  </si>
  <si>
    <t>TL30 - E620
ÂU CƠ</t>
  </si>
  <si>
    <t>TL33 -E623</t>
  </si>
  <si>
    <t>TL35 - E625 
ÂU CƠ</t>
  </si>
  <si>
    <t>TL 34 - E624
ÂU CƠ</t>
  </si>
  <si>
    <t>TL36- E626
ÂU CƠ</t>
  </si>
  <si>
    <t>TL37 - KS45</t>
  </si>
  <si>
    <t>KS41</t>
  </si>
  <si>
    <t>KS39</t>
  </si>
  <si>
    <t>KS43</t>
  </si>
  <si>
    <t>KS45</t>
  </si>
  <si>
    <t>KS40</t>
  </si>
  <si>
    <t>19.08 (30p PM)</t>
  </si>
  <si>
    <t>21.08.2024 ( 1 tiếng PM)</t>
  </si>
  <si>
    <t>15.08 (1/2 PM)</t>
  </si>
  <si>
    <t>03.08 (1/2 AM)</t>
  </si>
  <si>
    <t>17.08 (1/2 AM)
27.08 (1/2 PM)</t>
  </si>
  <si>
    <t>30.08 (1/2 AM)</t>
  </si>
  <si>
    <t>TL41 - TK17</t>
  </si>
  <si>
    <t>TL10 - LHS24</t>
  </si>
  <si>
    <t>TL12 - E628</t>
  </si>
  <si>
    <t>TL18 - E630  
ÂU CƠ</t>
  </si>
  <si>
    <t>TL32 - KS46
ÂU CƠ</t>
  </si>
  <si>
    <t>THÁNG 09.2024</t>
  </si>
  <si>
    <t>KS46</t>
  </si>
  <si>
    <t>16.09 (1 ngày)</t>
  </si>
  <si>
    <t>TL51 - TK16</t>
  </si>
  <si>
    <t>09.09.2024 (1/2PM)
28.09.2024. (1/2AM)</t>
  </si>
  <si>
    <t>26.09 PM</t>
  </si>
  <si>
    <t>THÁNG 10.2024</t>
  </si>
  <si>
    <t>05.10.2024 (1/2 AM)</t>
  </si>
  <si>
    <t>07.10 (1/2AM)</t>
  </si>
  <si>
    <t>TL22- E632</t>
  </si>
  <si>
    <t>TL-20 - E631
ÂU CƠ</t>
  </si>
  <si>
    <t>TL42 - E634
ÂU CƠ</t>
  </si>
  <si>
    <t>TL 06- NH1+NH2
ÂU CƠ</t>
  </si>
  <si>
    <t>18.10</t>
  </si>
  <si>
    <t>22.10 (1/2AM)</t>
  </si>
  <si>
    <t>22.10 (1/2PM)</t>
  </si>
  <si>
    <t>26.10 AM</t>
  </si>
  <si>
    <t>12.10 AM</t>
  </si>
  <si>
    <t xml:space="preserve">TL16 - KS47 </t>
  </si>
  <si>
    <t>TL05 - TK18</t>
  </si>
  <si>
    <t>TL38 - KS48
ÂU CƠ</t>
  </si>
  <si>
    <t>TL31 - E637
ÂU CƠ</t>
  </si>
  <si>
    <t>TL43 - LHS25</t>
  </si>
  <si>
    <t>TL33 - DNa101</t>
  </si>
  <si>
    <t xml:space="preserve">TL29 - E635 </t>
  </si>
  <si>
    <t>TL39 - G160 
ÂU CƠ</t>
  </si>
  <si>
    <t>KS48</t>
  </si>
  <si>
    <t>TL40 - E633 
ÂU CƠ</t>
  </si>
  <si>
    <t>CHỦ NHẬT</t>
  </si>
  <si>
    <t>TL03 - E636
ÂU CƠ</t>
  </si>
  <si>
    <t>TL45- GXC 3
ÂU CƠ</t>
  </si>
  <si>
    <t>TL46 - GXC 4</t>
  </si>
  <si>
    <t>TL47 - GXC 5 
ÂU CƠ</t>
  </si>
  <si>
    <t>TL04 - GXC 2 
ÂU CƠ</t>
  </si>
  <si>
    <t>THÁNG 12.2024</t>
  </si>
  <si>
    <t>THÁNG 11.2024</t>
  </si>
  <si>
    <t>20.11(AM)</t>
  </si>
  <si>
    <t>21.11(AM)</t>
  </si>
  <si>
    <t>23.11 (AM)</t>
  </si>
  <si>
    <t>KTN 48B
LẦU 8</t>
  </si>
  <si>
    <t>TL08 - 638
ÂU CƠ</t>
  </si>
  <si>
    <t xml:space="preserve">TL09 - 639 </t>
  </si>
  <si>
    <t>21.11(PM)
30.11 (AM)</t>
  </si>
  <si>
    <t>30.11 (AM)</t>
  </si>
  <si>
    <t>10.12.2024</t>
  </si>
  <si>
    <t>HỌC LÝ THUYẾT BỆNH LÝ TẠI PHÒNG</t>
  </si>
  <si>
    <t>KS47</t>
  </si>
  <si>
    <t>11.12.2024</t>
  </si>
  <si>
    <t>13.12.2024</t>
  </si>
  <si>
    <t>17.12.2024</t>
  </si>
  <si>
    <t>18.12.2024</t>
  </si>
  <si>
    <t>19.12.2024</t>
  </si>
  <si>
    <t>20.12.2024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</si>
  <si>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</si>
  <si>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</si>
  <si>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</si>
  <si>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</si>
  <si>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</si>
  <si>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</si>
  <si>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</si>
  <si>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 xml:space="preserve">CHÚ THÍCH:   - Màu xanh là học lý thuyết
                -  Màu vàng là thay đổi </t>
  </si>
  <si>
    <t xml:space="preserve">TL34 - GTG3 -K1-PC14- 
K1-PC15 </t>
  </si>
  <si>
    <t xml:space="preserve">TL34 - GTG3 -K1-PC14 -K1-PC15 </t>
  </si>
  <si>
    <t>07.12 (1/2 AM)</t>
  </si>
  <si>
    <t>KTN - 51A 
LẦU 8 - AB</t>
  </si>
  <si>
    <t>TL07 - GXC7</t>
  </si>
  <si>
    <t>05.12 (AM)
07.12 (1/2 AM)
11.12 (1/2 PM)</t>
  </si>
  <si>
    <t>TL23 - GXC8
ÂU CƠ</t>
  </si>
  <si>
    <t>07/01</t>
  </si>
  <si>
    <t>13/01</t>
  </si>
  <si>
    <t>14/01</t>
  </si>
  <si>
    <t>20/01</t>
  </si>
  <si>
    <t>21/01</t>
  </si>
  <si>
    <t>28/01</t>
  </si>
  <si>
    <t xml:space="preserve"> 01/02</t>
  </si>
  <si>
    <t xml:space="preserve"> 02/02</t>
  </si>
  <si>
    <t>TL09 - 639</t>
  </si>
  <si>
    <t>KTN 48A1
LẦU 8-AB</t>
  </si>
  <si>
    <t>KTN 48A2
LẦU 8-AB</t>
  </si>
  <si>
    <t>KTN - 51B 
LẦU 8-AB</t>
  </si>
  <si>
    <t>KTN 48B
LẦU 8-AB</t>
  </si>
  <si>
    <t>KTN 49A 
LẦU 7 -  ÂU CƠ</t>
  </si>
  <si>
    <t>KTN 49B 
LẦU 7 -  ÂU CƠ</t>
  </si>
  <si>
    <t>KTN - 50 B2 
LẦU 7 -  ÂU CƠ</t>
  </si>
  <si>
    <t>KTN - 50 B1
LẦU 7 -  ÂU CƠ</t>
  </si>
  <si>
    <t>KTN - 50 A1
LẦU 7 -  ÂU CƠ</t>
  </si>
  <si>
    <t>KTN - 50 A2
LẦU 7 -  ÂU CƠ</t>
  </si>
  <si>
    <t xml:space="preserve">TL36 TV37-ST12 </t>
  </si>
  <si>
    <t>TL35 - LA+BV+BD+AG</t>
  </si>
  <si>
    <t>NGHỈ TẾT AL</t>
  </si>
  <si>
    <t>TL14 - E642 
NEW</t>
  </si>
  <si>
    <t>TL17 - E643
NEW</t>
  </si>
  <si>
    <t>TL17 - E643
ÂU CƠ</t>
  </si>
  <si>
    <t>TL14 - E642 
ÂU CƠ</t>
  </si>
  <si>
    <t>TL27- KS50 
NEW</t>
  </si>
  <si>
    <t>TL11 - HR7
NEW</t>
  </si>
  <si>
    <t>27.12 (PM)</t>
  </si>
  <si>
    <t>30.12 (PM)</t>
  </si>
  <si>
    <t>TL11 - HR7</t>
  </si>
  <si>
    <t>TL 06- NH1+NH2
ẤP BẮC</t>
  </si>
  <si>
    <t>THÁNG 01.2025</t>
  </si>
  <si>
    <t>THÁNG 02.2025</t>
  </si>
  <si>
    <t>THÁNG 03.2025</t>
  </si>
  <si>
    <t>THÁNG 04.2025</t>
  </si>
  <si>
    <t>THÁNG 05.2025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</si>
  <si>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</si>
  <si>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</si>
  <si>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</si>
  <si>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</si>
  <si>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</si>
  <si>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</si>
  <si>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</si>
  <si>
    <t>02.01 (AM-PM)</t>
  </si>
  <si>
    <t>11.01 (1/2 AM)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</si>
  <si>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02/01/2025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</si>
</sst>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0" fillId="0" borderId="0"/>
  </cellStyleXfs>
  <cellXfs count="244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5" borderId="4" xfId="0" applyFont="1" applyFill="1" applyBorder="1" applyAlignment="1">
      <alignment horizontal="center" vertical="center" wrapText="1"/>
    </xf>
    <xf numFmtId="0" fontId="12" fillId="2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6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7" borderId="4" xfId="0" applyFont="1" applyFill="1" applyBorder="1" applyAlignment="1">
      <alignment horizontal="center" vertical="center" wrapText="1"/>
    </xf>
    <xf numFmtId="0" fontId="12" fillId="27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F6894C"/>
      <color rgb="FF59CEE9"/>
      <color rgb="FF82C37F"/>
      <color rgb="FF53EF87"/>
      <color rgb="FFE2E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80"/>
  <sheetViews>
    <sheetView tabSelected="1" topLeftCell="A26" zoomScale="70" zoomScaleNormal="70" workbookViewId="0">
      <selection activeCell="L39" sqref="L3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187" t="s">
        <v>368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9"/>
    </row>
    <row r="2" spans="1:25" s="1" customFormat="1" ht="64.5" customHeight="1" x14ac:dyDescent="0.25">
      <c r="A2" s="190" t="s">
        <v>65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1"/>
      <c r="O2" s="192" t="s">
        <v>0</v>
      </c>
      <c r="P2" s="193"/>
      <c r="Q2" s="193"/>
      <c r="R2" s="193"/>
      <c r="S2" s="193"/>
      <c r="T2" s="193"/>
      <c r="U2" s="193"/>
      <c r="V2" s="193"/>
      <c r="W2" s="193"/>
      <c r="X2" s="193"/>
    </row>
    <row r="3" spans="1:25" ht="19.5" x14ac:dyDescent="0.25">
      <c r="A3" s="180" t="s">
        <v>1</v>
      </c>
      <c r="B3" s="181"/>
      <c r="C3" s="3" t="s">
        <v>2</v>
      </c>
      <c r="D3" s="4" t="s">
        <v>3</v>
      </c>
      <c r="E3" s="4" t="s">
        <v>4</v>
      </c>
      <c r="F3" s="4" t="s">
        <v>3</v>
      </c>
      <c r="G3" s="4" t="s">
        <v>5</v>
      </c>
      <c r="H3" s="4" t="s">
        <v>3</v>
      </c>
      <c r="I3" s="4" t="s">
        <v>6</v>
      </c>
      <c r="J3" s="4" t="s">
        <v>3</v>
      </c>
      <c r="K3" s="5" t="s">
        <v>7</v>
      </c>
      <c r="L3" s="2" t="s">
        <v>3</v>
      </c>
      <c r="M3" s="5" t="s">
        <v>8</v>
      </c>
      <c r="N3" s="2" t="s">
        <v>3</v>
      </c>
      <c r="O3" s="180" t="s">
        <v>1</v>
      </c>
      <c r="P3" s="181"/>
      <c r="Q3" s="3" t="s">
        <v>9</v>
      </c>
      <c r="R3" s="4" t="s">
        <v>3</v>
      </c>
      <c r="S3" s="4" t="s">
        <v>10</v>
      </c>
      <c r="T3" s="4" t="s">
        <v>3</v>
      </c>
      <c r="U3" s="4" t="s">
        <v>11</v>
      </c>
      <c r="V3" s="4" t="s">
        <v>3</v>
      </c>
      <c r="W3" s="4" t="s">
        <v>12</v>
      </c>
      <c r="X3" s="4" t="s">
        <v>3</v>
      </c>
    </row>
    <row r="4" spans="1:25" s="13" customFormat="1" ht="41.25" customHeight="1" x14ac:dyDescent="0.25">
      <c r="A4" s="170" t="s">
        <v>13</v>
      </c>
      <c r="B4" s="172" t="s">
        <v>26</v>
      </c>
      <c r="C4" s="11"/>
      <c r="D4" s="12"/>
      <c r="E4" s="11"/>
      <c r="F4" s="12"/>
      <c r="G4" s="7"/>
      <c r="H4" s="8"/>
      <c r="I4" s="72" t="s">
        <v>349</v>
      </c>
      <c r="J4" s="73" t="s">
        <v>14</v>
      </c>
      <c r="K4" s="7"/>
      <c r="L4" s="8"/>
      <c r="M4" s="7"/>
      <c r="N4" s="8"/>
      <c r="O4" s="174" t="s">
        <v>13</v>
      </c>
      <c r="P4" s="176" t="s">
        <v>26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171"/>
      <c r="B5" s="173"/>
      <c r="C5" s="7"/>
      <c r="D5" s="8"/>
      <c r="E5" s="18" t="s">
        <v>330</v>
      </c>
      <c r="F5" s="18" t="s">
        <v>17</v>
      </c>
      <c r="G5" s="68" t="s">
        <v>338</v>
      </c>
      <c r="H5" s="67" t="s">
        <v>15</v>
      </c>
      <c r="I5" s="68" t="s">
        <v>337</v>
      </c>
      <c r="J5" s="67" t="s">
        <v>15</v>
      </c>
      <c r="K5" s="7"/>
      <c r="L5" s="8"/>
      <c r="M5" s="7"/>
      <c r="N5" s="8"/>
      <c r="O5" s="175"/>
      <c r="P5" s="177"/>
      <c r="Q5" s="7"/>
      <c r="R5" s="8"/>
      <c r="S5" s="7"/>
      <c r="T5" s="8"/>
      <c r="U5" s="7"/>
      <c r="V5" s="8"/>
      <c r="W5" s="157"/>
      <c r="X5" s="158"/>
    </row>
    <row r="6" spans="1:25" s="13" customFormat="1" ht="36.75" customHeight="1" x14ac:dyDescent="0.25">
      <c r="A6" s="170" t="s">
        <v>18</v>
      </c>
      <c r="B6" s="172" t="s">
        <v>322</v>
      </c>
      <c r="C6" s="7"/>
      <c r="D6" s="8"/>
      <c r="E6" s="134" t="s">
        <v>284</v>
      </c>
      <c r="F6" s="135" t="s">
        <v>17</v>
      </c>
      <c r="G6" s="134" t="s">
        <v>286</v>
      </c>
      <c r="H6" s="135" t="s">
        <v>17</v>
      </c>
      <c r="I6" s="134" t="s">
        <v>236</v>
      </c>
      <c r="J6" s="135" t="s">
        <v>17</v>
      </c>
      <c r="K6" s="7"/>
      <c r="L6" s="8"/>
      <c r="M6" s="74"/>
      <c r="N6" s="8"/>
      <c r="O6" s="174" t="s">
        <v>18</v>
      </c>
      <c r="P6" s="176" t="s">
        <v>322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171"/>
      <c r="B7" s="173"/>
      <c r="C7" s="18" t="s">
        <v>276</v>
      </c>
      <c r="D7" s="18" t="s">
        <v>16</v>
      </c>
      <c r="E7" s="18" t="s">
        <v>278</v>
      </c>
      <c r="F7" s="18" t="s">
        <v>15</v>
      </c>
      <c r="G7" s="7"/>
      <c r="H7" s="7"/>
      <c r="I7" s="18" t="s">
        <v>69</v>
      </c>
      <c r="J7" s="18" t="s">
        <v>14</v>
      </c>
      <c r="K7" s="18" t="s">
        <v>285</v>
      </c>
      <c r="L7" s="18" t="s">
        <v>14</v>
      </c>
      <c r="M7" s="74"/>
      <c r="N7" s="8"/>
      <c r="O7" s="175"/>
      <c r="P7" s="177"/>
      <c r="Q7" s="7"/>
      <c r="R7" s="8"/>
      <c r="S7" s="7"/>
      <c r="T7" s="8"/>
      <c r="U7" s="7"/>
      <c r="V7" s="8"/>
      <c r="W7" s="157"/>
      <c r="X7" s="158"/>
    </row>
    <row r="8" spans="1:25" s="13" customFormat="1" ht="42" customHeight="1" x14ac:dyDescent="0.25">
      <c r="A8" s="170" t="s">
        <v>19</v>
      </c>
      <c r="B8" s="172" t="s">
        <v>29</v>
      </c>
      <c r="C8" s="7"/>
      <c r="D8" s="8"/>
      <c r="F8" s="8"/>
      <c r="G8" s="134" t="s">
        <v>264</v>
      </c>
      <c r="H8" s="135" t="s">
        <v>15</v>
      </c>
      <c r="I8" s="134" t="s">
        <v>218</v>
      </c>
      <c r="J8" s="135" t="s">
        <v>15</v>
      </c>
      <c r="K8" s="16" t="s">
        <v>281</v>
      </c>
      <c r="L8" s="16" t="s">
        <v>15</v>
      </c>
      <c r="M8" s="74"/>
      <c r="N8" s="8"/>
      <c r="O8" s="174" t="s">
        <v>19</v>
      </c>
      <c r="P8" s="176" t="s">
        <v>29</v>
      </c>
      <c r="Q8" s="11"/>
      <c r="R8" s="12"/>
      <c r="S8" s="7"/>
      <c r="T8" s="8"/>
      <c r="U8" s="7"/>
      <c r="V8" s="8"/>
      <c r="W8" s="148" t="s">
        <v>316</v>
      </c>
      <c r="X8" s="149" t="s">
        <v>21</v>
      </c>
    </row>
    <row r="9" spans="1:25" s="13" customFormat="1" ht="42" customHeight="1" x14ac:dyDescent="0.25">
      <c r="A9" s="178"/>
      <c r="B9" s="173"/>
      <c r="C9" s="134" t="s">
        <v>321</v>
      </c>
      <c r="D9" s="135" t="s">
        <v>14</v>
      </c>
      <c r="E9" s="7"/>
      <c r="F9" s="8"/>
      <c r="G9" s="18" t="s">
        <v>272</v>
      </c>
      <c r="H9" s="18" t="s">
        <v>14</v>
      </c>
      <c r="I9" s="68" t="s">
        <v>293</v>
      </c>
      <c r="J9" s="67" t="s">
        <v>17</v>
      </c>
      <c r="K9" s="148" t="s">
        <v>342</v>
      </c>
      <c r="L9" s="149" t="s">
        <v>21</v>
      </c>
      <c r="M9" s="7"/>
      <c r="N9" s="8"/>
      <c r="O9" s="179"/>
      <c r="P9" s="177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170" t="s">
        <v>20</v>
      </c>
      <c r="B10" s="172" t="s">
        <v>30</v>
      </c>
      <c r="C10" s="68" t="s">
        <v>339</v>
      </c>
      <c r="D10" s="67" t="s">
        <v>17</v>
      </c>
      <c r="E10" s="68" t="s">
        <v>340</v>
      </c>
      <c r="F10" s="67" t="s">
        <v>17</v>
      </c>
      <c r="G10" s="72" t="s">
        <v>344</v>
      </c>
      <c r="H10" s="73" t="s">
        <v>16</v>
      </c>
      <c r="I10" s="7"/>
      <c r="J10" s="8"/>
      <c r="K10" s="7"/>
      <c r="L10" s="8"/>
      <c r="M10" s="7"/>
      <c r="N10" s="8"/>
      <c r="O10" s="174" t="s">
        <v>20</v>
      </c>
      <c r="P10" s="176" t="s">
        <v>30</v>
      </c>
      <c r="Q10" s="11"/>
      <c r="R10" s="12"/>
      <c r="S10" s="11"/>
      <c r="T10" s="12"/>
      <c r="U10" s="7"/>
      <c r="V10" s="8"/>
      <c r="W10" s="7"/>
      <c r="X10" s="8"/>
      <c r="Y10" s="66"/>
    </row>
    <row r="11" spans="1:25" s="13" customFormat="1" ht="36.75" customHeight="1" x14ac:dyDescent="0.25">
      <c r="A11" s="171"/>
      <c r="B11" s="173"/>
      <c r="C11" s="7"/>
      <c r="D11" s="8"/>
      <c r="E11" s="18" t="s">
        <v>251</v>
      </c>
      <c r="F11" s="18" t="s">
        <v>15</v>
      </c>
      <c r="G11" s="134" t="s">
        <v>67</v>
      </c>
      <c r="H11" s="135" t="s">
        <v>14</v>
      </c>
      <c r="I11" s="134" t="s">
        <v>253</v>
      </c>
      <c r="J11" s="135" t="s">
        <v>14</v>
      </c>
      <c r="K11" s="7"/>
      <c r="L11" s="8"/>
      <c r="M11" s="7"/>
      <c r="N11" s="8"/>
      <c r="O11" s="175"/>
      <c r="P11" s="177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170" t="s">
        <v>22</v>
      </c>
      <c r="B12" s="172" t="s">
        <v>31</v>
      </c>
      <c r="C12" s="7"/>
      <c r="D12" s="8"/>
      <c r="E12" s="7"/>
      <c r="F12" s="7"/>
      <c r="G12" s="18" t="s">
        <v>257</v>
      </c>
      <c r="H12" s="19" t="s">
        <v>16</v>
      </c>
      <c r="I12" s="18" t="s">
        <v>263</v>
      </c>
      <c r="J12" s="18" t="s">
        <v>17</v>
      </c>
      <c r="K12" s="7"/>
      <c r="L12" s="8"/>
      <c r="M12" s="7"/>
      <c r="N12" s="8"/>
      <c r="O12" s="174" t="s">
        <v>22</v>
      </c>
      <c r="P12" s="176" t="s">
        <v>31</v>
      </c>
      <c r="Q12" s="11"/>
      <c r="R12" s="12"/>
      <c r="S12" s="7"/>
      <c r="T12" s="8"/>
      <c r="U12" s="11"/>
      <c r="V12" s="12"/>
      <c r="W12" s="157"/>
      <c r="X12" s="158"/>
    </row>
    <row r="13" spans="1:25" s="13" customFormat="1" ht="39" customHeight="1" x14ac:dyDescent="0.25">
      <c r="A13" s="171"/>
      <c r="B13" s="173"/>
      <c r="C13" s="134" t="s">
        <v>235</v>
      </c>
      <c r="D13" s="135" t="s">
        <v>15</v>
      </c>
      <c r="E13" s="72" t="s">
        <v>345</v>
      </c>
      <c r="F13" s="73" t="s">
        <v>16</v>
      </c>
      <c r="G13" s="134" t="s">
        <v>275</v>
      </c>
      <c r="H13" s="135" t="s">
        <v>14</v>
      </c>
      <c r="I13" s="16" t="s">
        <v>279</v>
      </c>
      <c r="J13" s="16" t="s">
        <v>14</v>
      </c>
      <c r="K13" s="7"/>
      <c r="L13" s="8"/>
      <c r="M13" s="7"/>
      <c r="N13" s="8"/>
      <c r="O13" s="175"/>
      <c r="P13" s="177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5" t="s">
        <v>24</v>
      </c>
      <c r="B14" s="130" t="s">
        <v>32</v>
      </c>
      <c r="C14" s="72" t="s">
        <v>27</v>
      </c>
      <c r="D14" s="73" t="s">
        <v>16</v>
      </c>
      <c r="E14" s="137"/>
      <c r="F14" s="8"/>
      <c r="G14" s="7"/>
      <c r="H14" s="8"/>
      <c r="I14" s="7"/>
      <c r="J14" s="8"/>
      <c r="K14" s="7"/>
      <c r="L14" s="8"/>
      <c r="M14" s="7"/>
      <c r="N14" s="8"/>
      <c r="O14" s="156" t="s">
        <v>24</v>
      </c>
      <c r="P14" s="132" t="s">
        <v>32</v>
      </c>
      <c r="Q14" s="157"/>
      <c r="R14" s="158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5" t="s">
        <v>282</v>
      </c>
      <c r="B15" s="130" t="s">
        <v>33</v>
      </c>
      <c r="C15" s="7"/>
      <c r="D15" s="8"/>
      <c r="E15" s="137"/>
      <c r="F15" s="8"/>
      <c r="H15" s="8"/>
      <c r="I15" s="7"/>
      <c r="J15" s="8"/>
      <c r="K15" s="7"/>
      <c r="L15" s="8"/>
      <c r="M15" s="7"/>
      <c r="N15" s="8"/>
      <c r="O15" s="156" t="s">
        <v>282</v>
      </c>
      <c r="P15" s="132" t="s">
        <v>33</v>
      </c>
      <c r="Q15" s="159"/>
      <c r="R15" s="158"/>
      <c r="S15" s="11"/>
      <c r="T15" s="12"/>
      <c r="U15" s="11"/>
      <c r="V15" s="12"/>
      <c r="W15" s="7"/>
      <c r="X15" s="8"/>
    </row>
    <row r="16" spans="1:25" ht="24.75" customHeight="1" x14ac:dyDescent="0.25">
      <c r="A16" s="180" t="s">
        <v>1</v>
      </c>
      <c r="B16" s="181"/>
      <c r="C16" s="131" t="s">
        <v>9</v>
      </c>
      <c r="D16" s="4" t="s">
        <v>3</v>
      </c>
      <c r="E16" s="4" t="s">
        <v>10</v>
      </c>
      <c r="F16" s="4" t="s">
        <v>3</v>
      </c>
      <c r="G16" s="4" t="s">
        <v>11</v>
      </c>
      <c r="H16" s="4" t="s">
        <v>3</v>
      </c>
      <c r="I16" s="4" t="s">
        <v>12</v>
      </c>
      <c r="J16" s="4" t="s">
        <v>3</v>
      </c>
      <c r="K16" s="5" t="s">
        <v>7</v>
      </c>
      <c r="L16" s="2" t="s">
        <v>3</v>
      </c>
      <c r="M16" s="5" t="s">
        <v>8</v>
      </c>
      <c r="N16" s="2" t="s">
        <v>3</v>
      </c>
      <c r="O16" s="180" t="s">
        <v>1</v>
      </c>
      <c r="P16" s="181"/>
      <c r="Q16" s="3" t="s">
        <v>9</v>
      </c>
      <c r="R16" s="4" t="s">
        <v>3</v>
      </c>
      <c r="S16" s="4" t="s">
        <v>10</v>
      </c>
      <c r="T16" s="4" t="s">
        <v>3</v>
      </c>
      <c r="U16" s="4" t="s">
        <v>11</v>
      </c>
      <c r="V16" s="4" t="s">
        <v>3</v>
      </c>
      <c r="W16" s="4" t="s">
        <v>12</v>
      </c>
      <c r="X16" s="4" t="s">
        <v>3</v>
      </c>
    </row>
    <row r="17" spans="1:33" s="13" customFormat="1" ht="48" customHeight="1" x14ac:dyDescent="0.25">
      <c r="A17" s="170" t="s">
        <v>13</v>
      </c>
      <c r="B17" s="172" t="s">
        <v>323</v>
      </c>
      <c r="C17" s="68" t="s">
        <v>331</v>
      </c>
      <c r="D17" s="67" t="s">
        <v>15</v>
      </c>
      <c r="E17" s="68" t="s">
        <v>332</v>
      </c>
      <c r="F17" s="67" t="s">
        <v>15</v>
      </c>
      <c r="G17" s="7"/>
      <c r="H17" s="8"/>
      <c r="I17" s="16" t="s">
        <v>352</v>
      </c>
      <c r="J17" s="16" t="s">
        <v>14</v>
      </c>
      <c r="K17" s="7"/>
      <c r="L17" s="8"/>
      <c r="M17" s="7"/>
      <c r="N17" s="8"/>
      <c r="O17" s="174" t="s">
        <v>13</v>
      </c>
      <c r="P17" s="176" t="s">
        <v>323</v>
      </c>
      <c r="Q17" s="8"/>
      <c r="R17" s="8"/>
      <c r="S17" s="11"/>
      <c r="T17" s="12"/>
      <c r="U17" s="11"/>
      <c r="V17" s="12"/>
      <c r="W17" s="157"/>
      <c r="X17" s="158"/>
    </row>
    <row r="18" spans="1:33" s="13" customFormat="1" ht="43.5" customHeight="1" x14ac:dyDescent="0.25">
      <c r="A18" s="171"/>
      <c r="B18" s="173"/>
      <c r="C18" s="7"/>
      <c r="D18" s="8"/>
      <c r="E18" s="7"/>
      <c r="F18" s="8"/>
      <c r="G18" s="18" t="s">
        <v>249</v>
      </c>
      <c r="H18" s="19" t="s">
        <v>16</v>
      </c>
      <c r="I18" s="18" t="s">
        <v>233</v>
      </c>
      <c r="J18" s="18" t="s">
        <v>17</v>
      </c>
      <c r="K18" s="18" t="s">
        <v>319</v>
      </c>
      <c r="L18" s="19" t="s">
        <v>14</v>
      </c>
      <c r="M18" s="7"/>
      <c r="N18" s="8"/>
      <c r="O18" s="175"/>
      <c r="P18" s="177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170" t="s">
        <v>18</v>
      </c>
      <c r="B19" s="172" t="s">
        <v>324</v>
      </c>
      <c r="C19" s="134" t="s">
        <v>234</v>
      </c>
      <c r="D19" s="135" t="s">
        <v>17</v>
      </c>
      <c r="E19" s="68" t="s">
        <v>335</v>
      </c>
      <c r="F19" s="67" t="s">
        <v>17</v>
      </c>
      <c r="G19" s="7"/>
      <c r="H19" s="8"/>
      <c r="I19" s="68" t="s">
        <v>333</v>
      </c>
      <c r="J19" s="67" t="s">
        <v>15</v>
      </c>
      <c r="K19" s="7"/>
      <c r="L19" s="8"/>
      <c r="M19" s="7"/>
      <c r="N19" s="8"/>
      <c r="O19" s="174" t="s">
        <v>18</v>
      </c>
      <c r="P19" s="176" t="s">
        <v>324</v>
      </c>
      <c r="Q19" s="7"/>
      <c r="R19" s="8"/>
      <c r="S19" s="11"/>
      <c r="T19" s="12"/>
      <c r="U19" s="11"/>
      <c r="V19" s="12"/>
      <c r="W19" s="7"/>
      <c r="X19" s="103"/>
    </row>
    <row r="20" spans="1:33" s="13" customFormat="1" ht="40.5" customHeight="1" x14ac:dyDescent="0.25">
      <c r="A20" s="171"/>
      <c r="B20" s="173"/>
      <c r="C20" s="7"/>
      <c r="D20" s="8"/>
      <c r="E20" s="11"/>
      <c r="F20" s="12"/>
      <c r="G20" s="7"/>
      <c r="H20" s="8"/>
      <c r="I20" s="134" t="s">
        <v>287</v>
      </c>
      <c r="J20" s="135" t="s">
        <v>14</v>
      </c>
      <c r="K20" s="134" t="s">
        <v>232</v>
      </c>
      <c r="L20" s="135" t="s">
        <v>14</v>
      </c>
      <c r="N20" s="8"/>
      <c r="O20" s="175"/>
      <c r="P20" s="177"/>
      <c r="Q20" s="7"/>
      <c r="R20" s="8"/>
      <c r="S20" s="7"/>
      <c r="T20" s="8"/>
      <c r="U20" s="7"/>
      <c r="V20" s="8"/>
      <c r="W20" s="157"/>
      <c r="X20" s="158"/>
    </row>
    <row r="21" spans="1:33" s="13" customFormat="1" ht="40.5" customHeight="1" x14ac:dyDescent="0.25">
      <c r="A21" s="170" t="s">
        <v>19</v>
      </c>
      <c r="B21" s="172" t="s">
        <v>34</v>
      </c>
      <c r="C21" s="7"/>
      <c r="D21" s="8"/>
      <c r="E21" s="7"/>
      <c r="F21" s="8"/>
      <c r="G21" s="7"/>
      <c r="H21" s="8"/>
      <c r="I21" s="68" t="s">
        <v>334</v>
      </c>
      <c r="J21" s="67" t="s">
        <v>17</v>
      </c>
      <c r="K21" s="7"/>
      <c r="L21" s="8"/>
      <c r="M21" s="7"/>
      <c r="N21" s="8"/>
      <c r="O21" s="174" t="s">
        <v>19</v>
      </c>
      <c r="P21" s="176" t="s">
        <v>34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171"/>
      <c r="B22" s="173"/>
      <c r="C22" s="7"/>
      <c r="D22" s="8"/>
      <c r="E22" s="7"/>
      <c r="F22" s="8"/>
      <c r="G22" s="72" t="s">
        <v>348</v>
      </c>
      <c r="H22" s="73" t="s">
        <v>14</v>
      </c>
      <c r="I22" s="134" t="s">
        <v>294</v>
      </c>
      <c r="J22" s="135" t="s">
        <v>15</v>
      </c>
      <c r="K22" s="16" t="s">
        <v>283</v>
      </c>
      <c r="L22" s="16" t="s">
        <v>15</v>
      </c>
      <c r="M22" s="7"/>
      <c r="N22" s="8"/>
      <c r="O22" s="175"/>
      <c r="P22" s="177"/>
      <c r="Q22" s="7"/>
      <c r="R22" s="8"/>
      <c r="S22" s="7"/>
      <c r="T22" s="8"/>
      <c r="U22" s="127"/>
      <c r="V22" s="12"/>
      <c r="W22" s="127"/>
      <c r="X22" s="12"/>
    </row>
    <row r="23" spans="1:33" s="13" customFormat="1" ht="45" customHeight="1" x14ac:dyDescent="0.25">
      <c r="A23" s="170" t="s">
        <v>20</v>
      </c>
      <c r="B23" s="172" t="s">
        <v>35</v>
      </c>
      <c r="C23" s="134" t="s">
        <v>66</v>
      </c>
      <c r="D23" s="135" t="s">
        <v>14</v>
      </c>
      <c r="E23" s="134" t="s">
        <v>266</v>
      </c>
      <c r="F23" s="135" t="s">
        <v>14</v>
      </c>
      <c r="G23" s="7"/>
      <c r="H23" s="8"/>
      <c r="I23" s="68" t="s">
        <v>336</v>
      </c>
      <c r="J23" s="67" t="s">
        <v>17</v>
      </c>
      <c r="K23" s="134" t="s">
        <v>252</v>
      </c>
      <c r="L23" s="135" t="s">
        <v>17</v>
      </c>
      <c r="M23" s="88"/>
      <c r="N23" s="8"/>
      <c r="O23" s="174" t="s">
        <v>20</v>
      </c>
      <c r="P23" s="176" t="s">
        <v>35</v>
      </c>
      <c r="Q23" s="137"/>
      <c r="R23" s="137"/>
      <c r="S23" s="17"/>
      <c r="T23" s="12"/>
      <c r="U23" s="7"/>
      <c r="V23" s="12"/>
      <c r="W23" s="7"/>
      <c r="X23" s="8"/>
    </row>
    <row r="24" spans="1:33" s="13" customFormat="1" ht="42" customHeight="1" x14ac:dyDescent="0.25">
      <c r="A24" s="171"/>
      <c r="B24" s="173"/>
      <c r="C24" s="18" t="s">
        <v>250</v>
      </c>
      <c r="D24" s="19" t="s">
        <v>16</v>
      </c>
      <c r="E24" s="7"/>
      <c r="F24" s="8"/>
      <c r="G24" s="7"/>
      <c r="H24" s="8"/>
      <c r="I24" s="18" t="s">
        <v>237</v>
      </c>
      <c r="J24" s="19" t="s">
        <v>14</v>
      </c>
      <c r="K24" s="7"/>
      <c r="L24" s="8"/>
      <c r="M24" s="7"/>
      <c r="N24" s="8"/>
      <c r="O24" s="175"/>
      <c r="P24" s="177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170" t="s">
        <v>22</v>
      </c>
      <c r="B25" s="172" t="s">
        <v>36</v>
      </c>
      <c r="C25" s="134" t="s">
        <v>265</v>
      </c>
      <c r="D25" s="135" t="s">
        <v>15</v>
      </c>
      <c r="E25" s="7"/>
      <c r="F25" s="8"/>
      <c r="G25" s="18" t="s">
        <v>273</v>
      </c>
      <c r="H25" s="19" t="s">
        <v>16</v>
      </c>
      <c r="I25" s="7"/>
      <c r="J25" s="8"/>
      <c r="K25" s="7"/>
      <c r="L25" s="8"/>
      <c r="M25" s="7" t="s">
        <v>25</v>
      </c>
      <c r="N25" s="8"/>
      <c r="O25" s="174" t="s">
        <v>22</v>
      </c>
      <c r="P25" s="176" t="s">
        <v>36</v>
      </c>
      <c r="Q25" s="136"/>
      <c r="R25" s="137"/>
      <c r="S25" s="137"/>
      <c r="T25" s="137"/>
      <c r="U25" s="148" t="s">
        <v>277</v>
      </c>
      <c r="V25" s="149" t="s">
        <v>21</v>
      </c>
      <c r="W25" s="148" t="s">
        <v>341</v>
      </c>
      <c r="X25" s="149" t="s">
        <v>21</v>
      </c>
    </row>
    <row r="26" spans="1:33" s="13" customFormat="1" ht="43.5" customHeight="1" x14ac:dyDescent="0.25">
      <c r="A26" s="171"/>
      <c r="B26" s="173"/>
      <c r="C26" s="68" t="s">
        <v>318</v>
      </c>
      <c r="D26" s="67" t="s">
        <v>17</v>
      </c>
      <c r="E26" s="18" t="s">
        <v>219</v>
      </c>
      <c r="F26" s="19" t="s">
        <v>17</v>
      </c>
      <c r="G26" s="134" t="s">
        <v>274</v>
      </c>
      <c r="H26" s="135" t="s">
        <v>14</v>
      </c>
      <c r="I26" s="134" t="s">
        <v>68</v>
      </c>
      <c r="J26" s="135" t="s">
        <v>14</v>
      </c>
      <c r="K26" s="7"/>
      <c r="L26" s="8"/>
      <c r="M26" s="7"/>
      <c r="N26" s="8"/>
      <c r="O26" s="175"/>
      <c r="P26" s="177"/>
      <c r="Q26" s="7"/>
      <c r="R26" s="8"/>
      <c r="S26" s="7"/>
      <c r="T26" s="8"/>
      <c r="U26" s="7"/>
      <c r="V26" s="12"/>
      <c r="W26" s="157"/>
      <c r="X26" s="158"/>
    </row>
    <row r="27" spans="1:33" s="13" customFormat="1" ht="40.5" customHeight="1" x14ac:dyDescent="0.25">
      <c r="A27" s="6" t="s">
        <v>24</v>
      </c>
      <c r="B27" s="130" t="s">
        <v>37</v>
      </c>
      <c r="C27" s="72" t="s">
        <v>27</v>
      </c>
      <c r="D27" s="73" t="s">
        <v>14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24</v>
      </c>
      <c r="P27" s="132" t="s">
        <v>37</v>
      </c>
      <c r="Q27" s="157"/>
      <c r="R27" s="158"/>
      <c r="S27" s="17"/>
      <c r="T27" s="12"/>
      <c r="U27" s="7"/>
      <c r="V27" s="12"/>
      <c r="W27" s="159"/>
      <c r="X27" s="158"/>
    </row>
    <row r="28" spans="1:33" s="13" customFormat="1" ht="40.5" customHeight="1" x14ac:dyDescent="0.25">
      <c r="A28" s="155" t="s">
        <v>282</v>
      </c>
      <c r="B28" s="130" t="s">
        <v>38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6" t="s">
        <v>282</v>
      </c>
      <c r="P28" s="132" t="s">
        <v>38</v>
      </c>
      <c r="Q28" s="159"/>
      <c r="R28" s="158"/>
      <c r="S28" s="17"/>
      <c r="T28" s="12"/>
      <c r="U28" s="7"/>
      <c r="V28" s="12"/>
      <c r="W28" s="7"/>
      <c r="X28" s="8"/>
    </row>
    <row r="29" spans="1:33" ht="24.95" customHeight="1" x14ac:dyDescent="0.25">
      <c r="A29" s="180" t="s">
        <v>1</v>
      </c>
      <c r="B29" s="181"/>
      <c r="C29" s="4" t="s">
        <v>9</v>
      </c>
      <c r="D29" s="4" t="s">
        <v>3</v>
      </c>
      <c r="E29" s="4" t="s">
        <v>10</v>
      </c>
      <c r="F29" s="4" t="s">
        <v>3</v>
      </c>
      <c r="G29" s="4" t="s">
        <v>11</v>
      </c>
      <c r="H29" s="4" t="s">
        <v>3</v>
      </c>
      <c r="I29" s="4" t="s">
        <v>28</v>
      </c>
      <c r="J29" s="4" t="s">
        <v>3</v>
      </c>
      <c r="K29" s="5" t="s">
        <v>7</v>
      </c>
      <c r="L29" s="2" t="s">
        <v>3</v>
      </c>
      <c r="M29" s="5" t="s">
        <v>8</v>
      </c>
      <c r="N29" s="2" t="s">
        <v>3</v>
      </c>
      <c r="O29" s="180" t="s">
        <v>1</v>
      </c>
      <c r="P29" s="181"/>
      <c r="Q29" s="3" t="s">
        <v>9</v>
      </c>
      <c r="R29" s="4" t="s">
        <v>3</v>
      </c>
      <c r="S29" s="4" t="s">
        <v>10</v>
      </c>
      <c r="T29" s="4" t="s">
        <v>3</v>
      </c>
      <c r="U29" s="4" t="s">
        <v>11</v>
      </c>
      <c r="V29" s="4" t="s">
        <v>3</v>
      </c>
      <c r="W29" s="4" t="s">
        <v>12</v>
      </c>
      <c r="X29" s="4" t="s">
        <v>3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1" customFormat="1" ht="39.75" customHeight="1" x14ac:dyDescent="0.25">
      <c r="A30" s="182" t="s">
        <v>13</v>
      </c>
      <c r="B30" s="172" t="s">
        <v>325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174" t="s">
        <v>13</v>
      </c>
      <c r="P30" s="176" t="s">
        <v>325</v>
      </c>
      <c r="Q30" s="11"/>
      <c r="R30" s="12"/>
      <c r="S30" s="11"/>
      <c r="T30" s="12"/>
      <c r="U30" s="7"/>
      <c r="V30" s="8"/>
      <c r="W30" s="157"/>
      <c r="X30" s="158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1" customFormat="1" ht="38.25" customHeight="1" x14ac:dyDescent="0.25">
      <c r="A31" s="183"/>
      <c r="B31" s="173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175"/>
      <c r="P31" s="177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1" customFormat="1" ht="35.25" customHeight="1" x14ac:dyDescent="0.25">
      <c r="A32" s="182" t="s">
        <v>18</v>
      </c>
      <c r="B32" s="172" t="s">
        <v>326</v>
      </c>
      <c r="C32" s="18" t="s">
        <v>276</v>
      </c>
      <c r="D32" s="18" t="s">
        <v>16</v>
      </c>
      <c r="E32" s="18" t="s">
        <v>278</v>
      </c>
      <c r="F32" s="18" t="s">
        <v>15</v>
      </c>
      <c r="G32" s="16" t="s">
        <v>286</v>
      </c>
      <c r="H32" s="16" t="s">
        <v>17</v>
      </c>
      <c r="I32" s="134" t="s">
        <v>236</v>
      </c>
      <c r="J32" s="135" t="s">
        <v>17</v>
      </c>
      <c r="K32" s="74"/>
      <c r="L32" s="8"/>
      <c r="M32" s="7"/>
      <c r="N32" s="8"/>
      <c r="O32" s="174" t="s">
        <v>18</v>
      </c>
      <c r="P32" s="176" t="s">
        <v>326</v>
      </c>
      <c r="Q32" s="7"/>
      <c r="R32" s="8"/>
      <c r="S32" s="7"/>
      <c r="T32" s="8"/>
      <c r="U32" s="59"/>
      <c r="V32" s="121"/>
      <c r="W32" s="159"/>
      <c r="X32" s="158"/>
      <c r="Y32" s="66"/>
      <c r="Z32" s="13"/>
      <c r="AA32" s="13"/>
      <c r="AB32" s="13"/>
      <c r="AC32" s="13"/>
      <c r="AD32" s="13"/>
      <c r="AE32" s="13"/>
      <c r="AF32" s="13"/>
      <c r="AG32" s="13"/>
    </row>
    <row r="33" spans="1:33" s="61" customFormat="1" ht="37.5" customHeight="1" x14ac:dyDescent="0.25">
      <c r="A33" s="183"/>
      <c r="B33" s="173"/>
      <c r="C33" s="134" t="s">
        <v>321</v>
      </c>
      <c r="D33" s="135" t="s">
        <v>14</v>
      </c>
      <c r="E33" s="7"/>
      <c r="F33" s="7"/>
      <c r="G33" s="35" t="s">
        <v>347</v>
      </c>
      <c r="H33" s="31" t="s">
        <v>16</v>
      </c>
      <c r="I33" s="18" t="s">
        <v>272</v>
      </c>
      <c r="J33" s="18" t="s">
        <v>14</v>
      </c>
      <c r="K33" s="18" t="s">
        <v>285</v>
      </c>
      <c r="L33" s="18" t="s">
        <v>14</v>
      </c>
      <c r="M33" s="7"/>
      <c r="N33" s="8"/>
      <c r="O33" s="179"/>
      <c r="P33" s="177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1" customFormat="1" ht="42" customHeight="1" x14ac:dyDescent="0.25">
      <c r="A34" s="182" t="s">
        <v>19</v>
      </c>
      <c r="B34" s="172" t="s">
        <v>52</v>
      </c>
      <c r="C34" s="7"/>
      <c r="D34" s="8"/>
      <c r="E34" s="7"/>
      <c r="F34" s="8"/>
      <c r="G34" s="7"/>
      <c r="H34" s="8"/>
      <c r="I34" s="16" t="s">
        <v>264</v>
      </c>
      <c r="J34" s="16" t="s">
        <v>15</v>
      </c>
      <c r="K34" s="134" t="s">
        <v>281</v>
      </c>
      <c r="L34" s="135" t="s">
        <v>15</v>
      </c>
      <c r="M34" s="137"/>
      <c r="N34" s="137"/>
      <c r="O34" s="174" t="s">
        <v>19</v>
      </c>
      <c r="P34" s="176" t="s">
        <v>52</v>
      </c>
      <c r="Q34" s="60"/>
      <c r="R34" s="58"/>
      <c r="S34" s="7"/>
      <c r="T34" s="8"/>
      <c r="U34" s="7"/>
      <c r="V34" s="8"/>
      <c r="W34" s="148" t="s">
        <v>315</v>
      </c>
      <c r="X34" s="149" t="s">
        <v>21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1" customFormat="1" ht="36.75" customHeight="1" x14ac:dyDescent="0.25">
      <c r="A35" s="184"/>
      <c r="B35" s="185"/>
      <c r="C35" s="134" t="s">
        <v>284</v>
      </c>
      <c r="D35" s="135" t="s">
        <v>17</v>
      </c>
      <c r="E35" s="134" t="s">
        <v>234</v>
      </c>
      <c r="F35" s="135" t="s">
        <v>17</v>
      </c>
      <c r="G35" s="18" t="s">
        <v>257</v>
      </c>
      <c r="H35" s="18" t="s">
        <v>16</v>
      </c>
      <c r="I35" s="18" t="s">
        <v>69</v>
      </c>
      <c r="J35" s="18" t="s">
        <v>14</v>
      </c>
      <c r="K35" s="18" t="s">
        <v>319</v>
      </c>
      <c r="L35" s="19" t="s">
        <v>14</v>
      </c>
      <c r="M35" s="74"/>
      <c r="N35" s="7"/>
      <c r="O35" s="179"/>
      <c r="P35" s="186"/>
      <c r="Q35" s="11"/>
      <c r="R35" s="102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1" customFormat="1" ht="36.75" customHeight="1" x14ac:dyDescent="0.25">
      <c r="A36" s="183"/>
      <c r="B36" s="173"/>
      <c r="C36" s="35" t="s">
        <v>346</v>
      </c>
      <c r="D36" s="31" t="s">
        <v>16</v>
      </c>
      <c r="E36" s="7"/>
      <c r="F36" s="8"/>
      <c r="G36" s="7"/>
      <c r="H36" s="8"/>
      <c r="I36" s="7"/>
      <c r="J36" s="7"/>
      <c r="K36" s="148" t="s">
        <v>342</v>
      </c>
      <c r="L36" s="149" t="s">
        <v>21</v>
      </c>
      <c r="M36" s="74"/>
      <c r="N36" s="7"/>
      <c r="O36" s="179"/>
      <c r="P36" s="177"/>
      <c r="Q36" s="11"/>
      <c r="R36" s="102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1" customFormat="1" ht="40.5" customHeight="1" x14ac:dyDescent="0.25">
      <c r="A37" s="170" t="s">
        <v>20</v>
      </c>
      <c r="B37" s="172" t="s">
        <v>53</v>
      </c>
      <c r="C37" s="68" t="s">
        <v>339</v>
      </c>
      <c r="D37" s="67" t="s">
        <v>17</v>
      </c>
      <c r="E37" s="68" t="s">
        <v>340</v>
      </c>
      <c r="F37" s="67" t="s">
        <v>17</v>
      </c>
      <c r="G37" s="134" t="s">
        <v>279</v>
      </c>
      <c r="H37" s="135" t="s">
        <v>14</v>
      </c>
      <c r="I37" s="134" t="s">
        <v>287</v>
      </c>
      <c r="J37" s="135" t="s">
        <v>14</v>
      </c>
      <c r="K37" s="134" t="s">
        <v>232</v>
      </c>
      <c r="L37" s="135" t="s">
        <v>14</v>
      </c>
      <c r="M37" s="7"/>
      <c r="N37" s="8"/>
      <c r="O37" s="174" t="s">
        <v>20</v>
      </c>
      <c r="P37" s="176" t="s">
        <v>53</v>
      </c>
      <c r="Q37" s="7"/>
      <c r="R37" s="8"/>
      <c r="S37" s="7"/>
      <c r="T37" s="8"/>
      <c r="U37" s="137"/>
      <c r="V37" s="137"/>
      <c r="W37" s="137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1" customFormat="1" ht="40.5" customHeight="1" x14ac:dyDescent="0.25">
      <c r="A38" s="178"/>
      <c r="B38" s="173"/>
      <c r="C38" s="18" t="s">
        <v>251</v>
      </c>
      <c r="D38" s="18" t="s">
        <v>15</v>
      </c>
      <c r="E38" s="16" t="s">
        <v>353</v>
      </c>
      <c r="F38" s="16" t="s">
        <v>14</v>
      </c>
      <c r="G38" s="18" t="s">
        <v>249</v>
      </c>
      <c r="H38" s="19" t="s">
        <v>16</v>
      </c>
      <c r="I38" s="7"/>
      <c r="J38" s="8"/>
      <c r="K38" s="7"/>
      <c r="L38" s="7"/>
      <c r="M38" s="7"/>
      <c r="N38" s="8"/>
      <c r="O38" s="175"/>
      <c r="P38" s="177"/>
      <c r="Q38" s="11"/>
      <c r="R38" s="12"/>
      <c r="S38" s="7"/>
      <c r="T38" s="8"/>
      <c r="U38" s="148" t="s">
        <v>277</v>
      </c>
      <c r="V38" s="149" t="s">
        <v>21</v>
      </c>
      <c r="W38" s="148" t="s">
        <v>341</v>
      </c>
      <c r="X38" s="149" t="s">
        <v>21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170" t="s">
        <v>22</v>
      </c>
      <c r="B39" s="172" t="s">
        <v>54</v>
      </c>
      <c r="C39" s="18" t="s">
        <v>295</v>
      </c>
      <c r="D39" s="18" t="s">
        <v>17</v>
      </c>
      <c r="E39" s="11"/>
      <c r="F39" s="12"/>
      <c r="G39" s="16" t="s">
        <v>263</v>
      </c>
      <c r="H39" s="16" t="s">
        <v>17</v>
      </c>
      <c r="I39" s="18" t="s">
        <v>233</v>
      </c>
      <c r="J39" s="18" t="s">
        <v>17</v>
      </c>
      <c r="K39" s="7"/>
      <c r="L39" s="8"/>
      <c r="M39" s="92"/>
      <c r="N39" s="8"/>
      <c r="O39" s="174" t="s">
        <v>22</v>
      </c>
      <c r="P39" s="176" t="s">
        <v>54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171"/>
      <c r="B40" s="173"/>
      <c r="C40" s="134" t="s">
        <v>235</v>
      </c>
      <c r="D40" s="135" t="s">
        <v>15</v>
      </c>
      <c r="E40" s="134" t="s">
        <v>265</v>
      </c>
      <c r="F40" s="135" t="s">
        <v>15</v>
      </c>
      <c r="G40" s="134" t="s">
        <v>275</v>
      </c>
      <c r="H40" s="135" t="s">
        <v>14</v>
      </c>
      <c r="I40" s="134" t="s">
        <v>67</v>
      </c>
      <c r="J40" s="135" t="s">
        <v>14</v>
      </c>
      <c r="K40" s="7"/>
      <c r="L40" s="8"/>
      <c r="M40" s="150"/>
      <c r="N40" s="145"/>
      <c r="O40" s="175"/>
      <c r="P40" s="177"/>
      <c r="Q40" s="7"/>
      <c r="R40" s="8"/>
      <c r="S40" s="7"/>
      <c r="T40" s="8"/>
      <c r="U40" s="7"/>
      <c r="V40" s="8"/>
      <c r="W40" s="157"/>
      <c r="X40" s="158"/>
    </row>
    <row r="41" spans="1:33" s="13" customFormat="1" ht="40.5" customHeight="1" x14ac:dyDescent="0.25">
      <c r="A41" s="155" t="s">
        <v>24</v>
      </c>
      <c r="B41" s="34" t="s">
        <v>55</v>
      </c>
      <c r="C41" s="7" t="s">
        <v>343</v>
      </c>
      <c r="D41" s="8"/>
      <c r="E41" s="7" t="s">
        <v>25</v>
      </c>
      <c r="F41" s="8"/>
      <c r="I41" s="7"/>
      <c r="J41" s="8"/>
      <c r="K41" s="8"/>
      <c r="L41" s="20"/>
      <c r="M41" s="8"/>
      <c r="N41" s="20"/>
      <c r="O41" s="156" t="s">
        <v>24</v>
      </c>
      <c r="P41" s="10" t="s">
        <v>55</v>
      </c>
      <c r="Q41" s="157"/>
      <c r="R41" s="158"/>
      <c r="S41" s="14"/>
      <c r="T41" s="8"/>
      <c r="U41" s="20"/>
      <c r="V41" s="8"/>
      <c r="W41" s="11"/>
      <c r="X41" s="8"/>
    </row>
    <row r="42" spans="1:33" s="13" customFormat="1" ht="40.5" hidden="1" customHeight="1" x14ac:dyDescent="0.25">
      <c r="A42" s="155" t="s">
        <v>282</v>
      </c>
      <c r="B42" s="34" t="s">
        <v>23</v>
      </c>
      <c r="C42" s="7"/>
      <c r="D42" s="8"/>
      <c r="E42" s="7"/>
      <c r="F42" s="8"/>
      <c r="G42" s="7"/>
      <c r="H42" s="8"/>
      <c r="I42" s="8"/>
      <c r="J42" s="8"/>
      <c r="K42" s="8"/>
      <c r="L42" s="20"/>
      <c r="M42" s="8"/>
      <c r="N42" s="20"/>
      <c r="O42" s="156" t="s">
        <v>282</v>
      </c>
      <c r="P42" s="10" t="s">
        <v>23</v>
      </c>
      <c r="Q42" s="159"/>
      <c r="R42" s="158"/>
      <c r="S42" s="14"/>
      <c r="T42" s="8"/>
      <c r="U42" s="20"/>
      <c r="V42" s="8"/>
      <c r="W42" s="11"/>
      <c r="X42" s="8"/>
    </row>
    <row r="43" spans="1:33" ht="24.95" customHeight="1" x14ac:dyDescent="0.25">
      <c r="A43" s="180" t="s">
        <v>1</v>
      </c>
      <c r="B43" s="181"/>
      <c r="C43" s="4" t="s">
        <v>9</v>
      </c>
      <c r="D43" s="4" t="s">
        <v>3</v>
      </c>
      <c r="E43" s="4" t="s">
        <v>10</v>
      </c>
      <c r="F43" s="4" t="s">
        <v>3</v>
      </c>
      <c r="G43" s="4" t="s">
        <v>11</v>
      </c>
      <c r="H43" s="4" t="s">
        <v>3</v>
      </c>
      <c r="I43" s="4" t="s">
        <v>12</v>
      </c>
      <c r="J43" s="4" t="s">
        <v>3</v>
      </c>
      <c r="K43" s="5" t="s">
        <v>7</v>
      </c>
      <c r="L43" s="2" t="s">
        <v>3</v>
      </c>
      <c r="M43" s="5" t="s">
        <v>8</v>
      </c>
      <c r="N43" s="2" t="s">
        <v>3</v>
      </c>
      <c r="O43" s="180" t="s">
        <v>1</v>
      </c>
      <c r="P43" s="181"/>
      <c r="Q43" s="3" t="s">
        <v>9</v>
      </c>
      <c r="R43" s="4" t="s">
        <v>3</v>
      </c>
      <c r="S43" s="4" t="s">
        <v>10</v>
      </c>
      <c r="T43" s="4" t="s">
        <v>3</v>
      </c>
      <c r="U43" s="4" t="s">
        <v>11</v>
      </c>
      <c r="V43" s="4" t="s">
        <v>3</v>
      </c>
      <c r="W43" s="4" t="s">
        <v>12</v>
      </c>
      <c r="X43" s="4" t="s">
        <v>3</v>
      </c>
    </row>
    <row r="44" spans="1:33" s="13" customFormat="1" ht="44.25" customHeight="1" x14ac:dyDescent="0.25">
      <c r="A44" s="170" t="s">
        <v>13</v>
      </c>
      <c r="B44" s="172" t="s">
        <v>56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174" t="s">
        <v>13</v>
      </c>
      <c r="P44" s="176" t="s">
        <v>56</v>
      </c>
      <c r="Q44" s="137"/>
      <c r="R44" s="137"/>
      <c r="S44" s="11"/>
      <c r="T44" s="12"/>
      <c r="U44" s="11"/>
      <c r="V44" s="12"/>
      <c r="W44" s="157"/>
      <c r="X44" s="158"/>
    </row>
    <row r="45" spans="1:33" s="13" customFormat="1" ht="40.5" customHeight="1" x14ac:dyDescent="0.25">
      <c r="A45" s="171"/>
      <c r="B45" s="173"/>
      <c r="C45" s="7" t="s">
        <v>343</v>
      </c>
      <c r="D45" s="8"/>
      <c r="E45" s="7" t="s">
        <v>343</v>
      </c>
      <c r="F45" s="8"/>
      <c r="G45" s="7" t="s">
        <v>343</v>
      </c>
      <c r="H45" s="7"/>
      <c r="I45" s="7" t="s">
        <v>343</v>
      </c>
      <c r="J45" s="8"/>
      <c r="K45" s="7" t="s">
        <v>343</v>
      </c>
      <c r="L45" s="8"/>
      <c r="M45" s="7"/>
      <c r="N45" s="8"/>
      <c r="O45" s="175"/>
      <c r="P45" s="177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170" t="s">
        <v>18</v>
      </c>
      <c r="B46" s="172" t="s">
        <v>327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174" t="s">
        <v>18</v>
      </c>
      <c r="P46" s="176" t="s">
        <v>327</v>
      </c>
      <c r="Q46" s="14"/>
      <c r="R46" s="8"/>
      <c r="S46" s="11"/>
      <c r="T46" s="12"/>
      <c r="U46" s="137"/>
      <c r="V46" s="137"/>
      <c r="W46" s="137"/>
      <c r="X46" s="137"/>
    </row>
    <row r="47" spans="1:33" s="13" customFormat="1" ht="46.5" customHeight="1" x14ac:dyDescent="0.25">
      <c r="A47" s="178"/>
      <c r="B47" s="173"/>
      <c r="C47" s="7" t="s">
        <v>343</v>
      </c>
      <c r="D47" s="8"/>
      <c r="E47" s="7" t="s">
        <v>343</v>
      </c>
      <c r="F47" s="8"/>
      <c r="G47" s="7" t="s">
        <v>343</v>
      </c>
      <c r="H47" s="12"/>
      <c r="I47" s="7" t="s">
        <v>343</v>
      </c>
      <c r="J47" s="8"/>
      <c r="K47" s="7" t="s">
        <v>343</v>
      </c>
      <c r="L47" s="8"/>
      <c r="M47" s="7"/>
      <c r="N47" s="7"/>
      <c r="O47" s="179"/>
      <c r="P47" s="177"/>
      <c r="Q47" s="7"/>
      <c r="R47" s="8"/>
      <c r="S47" s="7"/>
      <c r="T47" s="8"/>
      <c r="U47" s="7"/>
      <c r="V47" s="8"/>
      <c r="W47" s="157"/>
      <c r="X47" s="158"/>
    </row>
    <row r="48" spans="1:33" s="13" customFormat="1" ht="43.5" customHeight="1" x14ac:dyDescent="0.25">
      <c r="A48" s="170" t="s">
        <v>19</v>
      </c>
      <c r="B48" s="172" t="s">
        <v>57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174" t="s">
        <v>19</v>
      </c>
      <c r="P48" s="176" t="s">
        <v>57</v>
      </c>
      <c r="Q48" s="7" t="s">
        <v>343</v>
      </c>
      <c r="R48" s="8"/>
      <c r="S48" s="7" t="s">
        <v>343</v>
      </c>
      <c r="T48" s="8"/>
      <c r="U48" s="7" t="s">
        <v>343</v>
      </c>
      <c r="V48" s="102"/>
      <c r="W48" s="7" t="s">
        <v>343</v>
      </c>
      <c r="X48" s="147"/>
    </row>
    <row r="49" spans="1:24" s="13" customFormat="1" ht="43.5" customHeight="1" x14ac:dyDescent="0.25">
      <c r="A49" s="178"/>
      <c r="B49" s="173"/>
      <c r="C49" s="7" t="s">
        <v>343</v>
      </c>
      <c r="D49" s="8"/>
      <c r="E49" s="7" t="s">
        <v>343</v>
      </c>
      <c r="F49" s="8"/>
      <c r="G49" s="7" t="s">
        <v>343</v>
      </c>
      <c r="H49" s="12"/>
      <c r="I49" s="7" t="s">
        <v>343</v>
      </c>
      <c r="J49" s="8"/>
      <c r="K49" s="7" t="s">
        <v>343</v>
      </c>
      <c r="L49" s="8"/>
      <c r="M49" s="7"/>
      <c r="N49" s="8"/>
      <c r="O49" s="179"/>
      <c r="P49" s="177"/>
      <c r="Q49" s="7"/>
      <c r="R49" s="8"/>
      <c r="S49" s="7"/>
      <c r="T49" s="8"/>
      <c r="U49" s="127"/>
      <c r="V49" s="102"/>
      <c r="W49" s="11"/>
      <c r="X49" s="147"/>
    </row>
    <row r="50" spans="1:24" s="13" customFormat="1" ht="40.5" customHeight="1" x14ac:dyDescent="0.25">
      <c r="A50" s="170" t="s">
        <v>20</v>
      </c>
      <c r="B50" s="172" t="s">
        <v>58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174" t="s">
        <v>20</v>
      </c>
      <c r="P50" s="176" t="s">
        <v>58</v>
      </c>
      <c r="Q50" s="75"/>
      <c r="R50" s="8"/>
      <c r="S50" s="11"/>
      <c r="T50" s="8"/>
      <c r="U50" s="7"/>
      <c r="V50" s="117"/>
      <c r="W50" s="7"/>
      <c r="X50" s="8"/>
    </row>
    <row r="51" spans="1:24" s="13" customFormat="1" ht="40.5" customHeight="1" x14ac:dyDescent="0.25">
      <c r="A51" s="171"/>
      <c r="B51" s="173"/>
      <c r="C51" s="7" t="s">
        <v>343</v>
      </c>
      <c r="D51" s="8"/>
      <c r="E51" s="7" t="s">
        <v>343</v>
      </c>
      <c r="F51" s="8"/>
      <c r="G51" s="7" t="s">
        <v>343</v>
      </c>
      <c r="H51" s="8"/>
      <c r="I51" s="7" t="s">
        <v>343</v>
      </c>
      <c r="J51" s="8"/>
      <c r="K51" s="7" t="s">
        <v>343</v>
      </c>
      <c r="L51" s="8"/>
      <c r="M51" s="88"/>
      <c r="N51" s="8"/>
      <c r="O51" s="175"/>
      <c r="P51" s="177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170" t="s">
        <v>22</v>
      </c>
      <c r="B52" s="172" t="s">
        <v>59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174" t="s">
        <v>22</v>
      </c>
      <c r="P52" s="176" t="s">
        <v>59</v>
      </c>
      <c r="Q52" s="7"/>
      <c r="R52" s="8"/>
      <c r="S52" s="137"/>
      <c r="T52" s="137"/>
      <c r="U52" s="7"/>
      <c r="V52" s="117"/>
      <c r="W52" s="159"/>
      <c r="X52" s="158"/>
    </row>
    <row r="53" spans="1:24" s="13" customFormat="1" ht="45" customHeight="1" x14ac:dyDescent="0.25">
      <c r="A53" s="171"/>
      <c r="B53" s="173"/>
      <c r="C53" s="7" t="s">
        <v>343</v>
      </c>
      <c r="D53" s="8"/>
      <c r="E53" s="7" t="s">
        <v>343</v>
      </c>
      <c r="F53" s="12"/>
      <c r="G53" s="7" t="s">
        <v>343</v>
      </c>
      <c r="H53" s="8"/>
      <c r="I53" s="7" t="s">
        <v>343</v>
      </c>
      <c r="J53" s="7"/>
      <c r="K53" s="7" t="s">
        <v>343</v>
      </c>
      <c r="L53" s="8"/>
      <c r="M53" s="7"/>
      <c r="N53" s="8"/>
      <c r="O53" s="175"/>
      <c r="P53" s="177"/>
      <c r="Q53" s="11"/>
      <c r="R53" s="12"/>
      <c r="S53" s="11"/>
      <c r="T53" s="12"/>
      <c r="U53" s="7"/>
      <c r="V53" s="117"/>
      <c r="W53" s="7"/>
      <c r="X53" s="8"/>
    </row>
    <row r="54" spans="1:24" s="13" customFormat="1" ht="42.75" customHeight="1" x14ac:dyDescent="0.25">
      <c r="A54" s="155" t="s">
        <v>24</v>
      </c>
      <c r="B54" s="97" t="s">
        <v>328</v>
      </c>
      <c r="C54" s="7"/>
      <c r="D54" s="8"/>
      <c r="E54" s="11"/>
      <c r="F54" s="12"/>
      <c r="G54" s="76"/>
      <c r="H54" s="8"/>
      <c r="I54" s="7"/>
      <c r="J54" s="8"/>
      <c r="K54" s="7"/>
      <c r="L54" s="8"/>
      <c r="M54" s="11"/>
      <c r="N54" s="8"/>
      <c r="O54" s="156" t="s">
        <v>24</v>
      </c>
      <c r="P54" s="96" t="s">
        <v>328</v>
      </c>
      <c r="Q54" s="159"/>
      <c r="R54" s="158"/>
      <c r="S54" s="11"/>
      <c r="T54" s="8"/>
      <c r="U54" s="104"/>
      <c r="V54" s="146"/>
      <c r="W54" s="159"/>
      <c r="X54" s="158"/>
    </row>
    <row r="55" spans="1:24" s="13" customFormat="1" ht="42.75" customHeight="1" x14ac:dyDescent="0.25">
      <c r="A55" s="155" t="s">
        <v>282</v>
      </c>
      <c r="B55" s="97" t="s">
        <v>329</v>
      </c>
      <c r="C55" s="7"/>
      <c r="D55" s="8"/>
      <c r="E55" s="7"/>
      <c r="F55" s="8"/>
      <c r="G55" s="76"/>
      <c r="H55" s="8"/>
      <c r="I55" s="7"/>
      <c r="J55" s="8"/>
      <c r="K55" s="7"/>
      <c r="L55" s="8"/>
      <c r="M55" s="11"/>
      <c r="N55" s="8"/>
      <c r="O55" s="156" t="s">
        <v>282</v>
      </c>
      <c r="P55" s="96" t="s">
        <v>329</v>
      </c>
      <c r="Q55" s="159"/>
      <c r="R55" s="158"/>
      <c r="S55" s="11"/>
      <c r="T55" s="8"/>
      <c r="U55" s="104"/>
      <c r="V55" s="146"/>
      <c r="W55" s="159"/>
      <c r="X55" s="162"/>
    </row>
    <row r="56" spans="1:24" ht="29.25" customHeight="1" x14ac:dyDescent="0.25">
      <c r="E56" t="s">
        <v>25</v>
      </c>
      <c r="I56" s="23" t="s">
        <v>43</v>
      </c>
      <c r="J56" s="24"/>
      <c r="K56" s="25">
        <f>2*(COUNTIF($C$4:$J$15,"TRANG")+COUNTIF($Q$4:$X$15,"TRANG")-COUNTIF(G15:J15,"TRANG"))</f>
        <v>16</v>
      </c>
      <c r="L56" s="25">
        <f>2*(COUNTIF($M$4:$N$15,"TRANG")+COUNTIF(K4:L15,"TRANG"))</f>
        <v>2</v>
      </c>
      <c r="M56" s="25">
        <f>2*(COUNTIF($C$4:$J$15,"TRANG")+COUNTIF($Q$4:$X$15,"TRANG")-COUNTIF(I15:L15,"TRANG"))</f>
        <v>16</v>
      </c>
      <c r="N56" s="25">
        <f>2*(COUNTIF($M$4:$N$15,"TRANG")+COUNTIF(K4:L15,"TRANG"))</f>
        <v>2</v>
      </c>
      <c r="O56" s="165">
        <f>SUM(M56:N56)</f>
        <v>18</v>
      </c>
      <c r="P56" s="165"/>
      <c r="Q56" s="71" t="s">
        <v>43</v>
      </c>
      <c r="R56" s="25">
        <f t="shared" ref="R56:S60" si="0">M56+M62+M68+M75</f>
        <v>50</v>
      </c>
      <c r="S56" s="25">
        <f t="shared" si="0"/>
        <v>12</v>
      </c>
      <c r="T56" s="25">
        <f>SUM(R56:S56)</f>
        <v>62</v>
      </c>
    </row>
    <row r="57" spans="1:24" ht="29.25" customHeight="1" x14ac:dyDescent="0.25">
      <c r="I57" s="26" t="s">
        <v>44</v>
      </c>
      <c r="J57" s="27"/>
      <c r="K57" s="28">
        <f>2*(COUNTIF($C$4:$J$15,"UYÊN")+COUNTIF($Q$4:$X$15,"UYÊN")-COUNTIF(G15:J15,"UYÊN"))</f>
        <v>10</v>
      </c>
      <c r="L57" s="28">
        <f>2*(COUNTIF($M$4:$N$15,"UYÊN")+COUNTIF(K4:L15,"UYÊN"))</f>
        <v>0</v>
      </c>
      <c r="M57" s="28">
        <f>2*(COUNTIF($C$4:$J$15,"UYÊN")+COUNTIF($Q$4:$X$15,"UYÊN")-COUNTIF(I15:L15,"UYÊN"))</f>
        <v>10</v>
      </c>
      <c r="N57" s="28">
        <f>2*(COUNTIF($M$4:$N$15,"UYÊN")+COUNTIF(K4:L15,"UYÊN"))</f>
        <v>0</v>
      </c>
      <c r="O57" s="166">
        <f>SUM(M57:N57)</f>
        <v>10</v>
      </c>
      <c r="P57" s="166"/>
      <c r="Q57" s="46" t="s">
        <v>44</v>
      </c>
      <c r="R57" s="28">
        <f t="shared" si="0"/>
        <v>26</v>
      </c>
      <c r="S57" s="28">
        <f t="shared" si="0"/>
        <v>0</v>
      </c>
      <c r="T57" s="28">
        <f>SUM(R57:S57)</f>
        <v>26</v>
      </c>
    </row>
    <row r="58" spans="1:24" ht="29.25" customHeight="1" x14ac:dyDescent="0.25">
      <c r="I58" s="36" t="s">
        <v>45</v>
      </c>
      <c r="J58" s="37"/>
      <c r="K58" s="19">
        <f>2*(COUNTIF($C$4:$J$15,"NHU")+COUNTIF($Q$4:$X$15,"NHU")-COUNTIF(G15:J15,"NHU"))</f>
        <v>2</v>
      </c>
      <c r="L58" s="19">
        <f>2*(COUNTIF($M$4:$N$15,"NHU")+COUNTIF(K4:L15,"NHU"))</f>
        <v>2</v>
      </c>
      <c r="M58" s="19">
        <f>2*(COUNTIF($C$4:$J$15,"NHU")+COUNTIF($Q$4:$X$15,"NHU")-COUNTIF(I15:L15,"NHU"))</f>
        <v>2</v>
      </c>
      <c r="N58" s="19">
        <f>2*(COUNTIF($M$4:$N$15,"NHU")+COUNTIF(K4:L15,"NHU"))</f>
        <v>2</v>
      </c>
      <c r="O58" s="167">
        <f>SUM(M58:N58)</f>
        <v>4</v>
      </c>
      <c r="P58" s="167"/>
      <c r="Q58" s="47" t="s">
        <v>45</v>
      </c>
      <c r="R58" s="19">
        <f t="shared" si="0"/>
        <v>12</v>
      </c>
      <c r="S58" s="19">
        <f t="shared" si="0"/>
        <v>4</v>
      </c>
      <c r="T58" s="19">
        <f>SUM(R58:S58)</f>
        <v>16</v>
      </c>
    </row>
    <row r="59" spans="1:24" ht="29.25" customHeight="1" x14ac:dyDescent="0.25">
      <c r="G59" t="s">
        <v>25</v>
      </c>
      <c r="I59" s="29" t="s">
        <v>46</v>
      </c>
      <c r="J59" s="30"/>
      <c r="K59" s="15">
        <f>2*(COUNTIF($C$4:$J$15,"NGUYÊN")+COUNTIF($Q$4:$X$15,"NGUYÊN")-COUNTIF(G15:J15,"NGUYÊN"))</f>
        <v>16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16</v>
      </c>
      <c r="N59" s="15">
        <f>2*(COUNTIF($M$4:$N$15,"NGUYÊN")+COUNTIF(K3:L13,"NGUYÊN"))</f>
        <v>0</v>
      </c>
      <c r="O59" s="168">
        <f>SUM(M59:N59)</f>
        <v>16</v>
      </c>
      <c r="P59" s="168"/>
      <c r="Q59" s="48" t="s">
        <v>46</v>
      </c>
      <c r="R59" s="15">
        <f t="shared" si="0"/>
        <v>48</v>
      </c>
      <c r="S59" s="15">
        <f t="shared" si="0"/>
        <v>2</v>
      </c>
      <c r="T59" s="15">
        <f>SUM(R59:S59)</f>
        <v>50</v>
      </c>
    </row>
    <row r="60" spans="1:24" ht="29.25" customHeight="1" x14ac:dyDescent="0.25">
      <c r="I60" s="38" t="s">
        <v>47</v>
      </c>
      <c r="J60" s="39"/>
      <c r="K60" s="40">
        <f>2*(COUNTIF($C$4:$J$15,"DÂN")+COUNTIF($Q$4:$X$15,"DÂN")-COUNTIF(G16:J16,"DÂN"))</f>
        <v>14</v>
      </c>
      <c r="L60" s="40">
        <f>2*(COUNTIF($M$4:$N$15,"DÂN")+COUNTIF(K4:L15,"DÂN"))</f>
        <v>2</v>
      </c>
      <c r="M60" s="40">
        <f>2*(COUNTIF($C$4:$J$15,"DÂN")+COUNTIF($Q$4:$X$15,"DÂN")-COUNTIF(I16:L16,"DÂN"))</f>
        <v>14</v>
      </c>
      <c r="N60" s="40">
        <f>2*(COUNTIF($M$4:$N$15,"DÂN")+COUNTIF(K4:L15,"DÂN"))</f>
        <v>2</v>
      </c>
      <c r="O60" s="163">
        <f>SUM(M60:N60)</f>
        <v>16</v>
      </c>
      <c r="P60" s="163"/>
      <c r="Q60" s="40" t="s">
        <v>47</v>
      </c>
      <c r="R60" s="40">
        <f t="shared" si="0"/>
        <v>34</v>
      </c>
      <c r="S60" s="40">
        <f t="shared" si="0"/>
        <v>6</v>
      </c>
      <c r="T60" s="40">
        <f>SUM(R60:S60)</f>
        <v>40</v>
      </c>
    </row>
    <row r="61" spans="1:24" ht="29.25" customHeight="1" x14ac:dyDescent="0.25">
      <c r="I61" s="21" t="s">
        <v>48</v>
      </c>
      <c r="J61" s="32"/>
      <c r="K61" s="22" t="s">
        <v>1</v>
      </c>
      <c r="L61" s="22" t="s">
        <v>40</v>
      </c>
      <c r="M61" s="22" t="s">
        <v>1</v>
      </c>
      <c r="N61" s="22" t="s">
        <v>40</v>
      </c>
      <c r="O61" s="164" t="s">
        <v>41</v>
      </c>
      <c r="P61" s="164"/>
      <c r="T61" s="93"/>
      <c r="U61" t="s">
        <v>49</v>
      </c>
    </row>
    <row r="62" spans="1:24" ht="29.25" customHeight="1" x14ac:dyDescent="0.25">
      <c r="I62" s="23" t="s">
        <v>43</v>
      </c>
      <c r="J62" s="24"/>
      <c r="K62" s="25">
        <f>2*(COUNTIF($C$17:$J$28,"TRANG")+COUNTIF($Q$17:$X$28,"TRANG")-COUNTIF(G28:J28,"TRANG"))</f>
        <v>18</v>
      </c>
      <c r="L62" s="25">
        <f>2*(COUNTIF($M$17:$N$28,"TRANG")+COUNTIF(K17:L28,"TRANG"))</f>
        <v>4</v>
      </c>
      <c r="M62" s="25">
        <f>2*(COUNTIF($C$17:$J$28,"TRANG")+COUNTIF($Q$17:$X$28,"TRANG")-COUNTIF(I28:L28,"TRANG"))</f>
        <v>18</v>
      </c>
      <c r="N62" s="25">
        <f>2*(COUNTIF($M$17:$N$28,"TRANG")+COUNTIF(K17:L28,"TRANG"))</f>
        <v>4</v>
      </c>
      <c r="O62" s="165">
        <f>SUM(M62:N62)</f>
        <v>22</v>
      </c>
      <c r="P62" s="165"/>
      <c r="T62" s="93"/>
    </row>
    <row r="63" spans="1:24" ht="29.25" customHeight="1" x14ac:dyDescent="0.25">
      <c r="I63" s="26" t="s">
        <v>44</v>
      </c>
      <c r="J63" s="27"/>
      <c r="K63" s="46">
        <f>2*(COUNTIF($C$17:$J$28,"UYÊN")+COUNTIF($Q$17:$X$28,"UYÊN")-COUNTIF(G29:J29,"UYÊN"))</f>
        <v>6</v>
      </c>
      <c r="L63" s="28">
        <f>2*(COUNTIF($M$17:$N$28,"UYÊN")+COUNTIF(K17:L28,"UYÊN"))</f>
        <v>0</v>
      </c>
      <c r="M63" s="46">
        <f>2*(COUNTIF($C$17:$J$28,"UYÊN")+COUNTIF($Q$17:$X$28,"UYÊN")-COUNTIF(I29:L29,"UYÊN"))</f>
        <v>6</v>
      </c>
      <c r="N63" s="28">
        <f>2*(COUNTIF($M$17:$N$28,"UYÊN")+COUNTIF(K17:L28,"UYÊN"))</f>
        <v>0</v>
      </c>
      <c r="O63" s="166">
        <f>SUM(M63:N63)</f>
        <v>6</v>
      </c>
      <c r="P63" s="166"/>
      <c r="T63" s="93"/>
    </row>
    <row r="64" spans="1:24" ht="29.25" customHeight="1" x14ac:dyDescent="0.4">
      <c r="H64" s="33"/>
      <c r="I64" s="36" t="s">
        <v>45</v>
      </c>
      <c r="J64" s="37"/>
      <c r="K64" s="47">
        <f>2*(COUNTIF($C$17:$J$28,"NHU")+COUNTIF($Q$17:$X$28,"NHU")-COUNTIF(G29:J31,"NHU"))</f>
        <v>4</v>
      </c>
      <c r="L64" s="19">
        <f>2*(COUNTIF($M$17:$N$28,"TUẤN")+COUNTIF(K17:L28,"TUẤN"))</f>
        <v>0</v>
      </c>
      <c r="M64" s="47">
        <f>2*(COUNTIF($C$17:$J$28,"NHU")+COUNTIF($Q$17:$X$28,"NHU")-COUNTIF(I29:L31,"NHU"))</f>
        <v>4</v>
      </c>
      <c r="N64" s="19">
        <f>2*(COUNTIF($M$17:$N$28,"NHU")+COUNTIF(K17:L28,"NHU"))</f>
        <v>0</v>
      </c>
      <c r="O64" s="167">
        <f>SUM(M64:N64)</f>
        <v>4</v>
      </c>
      <c r="P64" s="167"/>
      <c r="T64" s="93"/>
    </row>
    <row r="65" spans="1:20" ht="29.25" customHeight="1" x14ac:dyDescent="0.4">
      <c r="H65" s="33"/>
      <c r="I65" s="29" t="s">
        <v>46</v>
      </c>
      <c r="J65" s="30"/>
      <c r="K65" s="48">
        <f>2*(COUNTIF($C$17:$J$28,"NGUYÊN")+COUNTIF($Q$17:$X$28,"NGUYÊN")-COUNTIF(G31:J32,"NGUYÊN"))</f>
        <v>10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14</v>
      </c>
      <c r="N65" s="15">
        <f>2*(COUNTIF($M$17:$N$28,"NGUYÊN")+COUNTIF(K16:L26,"NGUYÊN"))</f>
        <v>2</v>
      </c>
      <c r="O65" s="168">
        <f>SUM(M65:N65)</f>
        <v>16</v>
      </c>
      <c r="P65" s="168"/>
      <c r="T65" s="93"/>
    </row>
    <row r="66" spans="1:20" ht="29.25" customHeight="1" x14ac:dyDescent="0.4">
      <c r="H66" s="33"/>
      <c r="I66" s="38" t="s">
        <v>47</v>
      </c>
      <c r="J66" s="39"/>
      <c r="K66" s="70">
        <f>2*(COUNTIF($C$17:$J$28,"DÂN")+COUNTIF($Q$17:$X$28,"DÂN")-COUNTIF(G32:J33,"DÂN"))</f>
        <v>10</v>
      </c>
      <c r="L66" s="40">
        <f>2*(COUNTIF($M$17:$N$28,"DÂN")+COUNTIF(K17:L28,"DÂN"))</f>
        <v>2</v>
      </c>
      <c r="M66" s="70">
        <f>2*(COUNTIF($C$17:$J$28,"DÂN")+COUNTIF($Q$17:$X$28,"DÂN")-COUNTIF(I32:L33,"DÂN"))</f>
        <v>10</v>
      </c>
      <c r="N66" s="40">
        <f>2*(COUNTIF($M$17:$N$28,"DÂN")+COUNTIF(K17:L28,"DÂN"))</f>
        <v>2</v>
      </c>
      <c r="O66" s="163">
        <f>SUM(M66:N66)</f>
        <v>12</v>
      </c>
      <c r="P66" s="163"/>
      <c r="T66" s="93"/>
    </row>
    <row r="67" spans="1:20" ht="29.25" customHeight="1" x14ac:dyDescent="0.25">
      <c r="I67" s="21" t="s">
        <v>50</v>
      </c>
      <c r="J67" s="32"/>
      <c r="K67" s="22" t="s">
        <v>1</v>
      </c>
      <c r="L67" s="22" t="s">
        <v>40</v>
      </c>
      <c r="M67" s="22" t="s">
        <v>1</v>
      </c>
      <c r="N67" s="22" t="s">
        <v>40</v>
      </c>
      <c r="O67" s="164" t="s">
        <v>41</v>
      </c>
      <c r="P67" s="164"/>
      <c r="T67" s="93"/>
    </row>
    <row r="68" spans="1:20" ht="29.25" customHeight="1" x14ac:dyDescent="0.25">
      <c r="G68" s="169"/>
      <c r="I68" s="23" t="s">
        <v>43</v>
      </c>
      <c r="J68" s="24"/>
      <c r="K68" s="25">
        <f>2*(COUNTIF($C$30:$J$42,"TRANG")+COUNTIF($Q$30:$X$42,"TRANG")-COUNTIF($G$42:$J$42,"TRANG"))</f>
        <v>16</v>
      </c>
      <c r="L68" s="25">
        <f>2*(COUNTIF($M$30:$N$42,"TRANG")+COUNTIF(K31:L42,"TRANG"))</f>
        <v>6</v>
      </c>
      <c r="M68" s="25">
        <f>2*(COUNTIF($C$30:$J$42,"TRANG")+COUNTIF($Q$30:$X$42,"TRANG")-COUNTIF($G$42:$J$42,"TRANG"))</f>
        <v>16</v>
      </c>
      <c r="N68" s="25">
        <f>2*(COUNTIF($M$30:$N$42,"TRANG")+COUNTIF(K31:L42,"TRANG"))</f>
        <v>6</v>
      </c>
      <c r="O68" s="165">
        <f>SUM(M68:N68)</f>
        <v>22</v>
      </c>
      <c r="P68" s="165"/>
      <c r="T68" s="93"/>
    </row>
    <row r="69" spans="1:20" ht="29.25" customHeight="1" x14ac:dyDescent="0.25">
      <c r="G69" s="169"/>
      <c r="I69" s="26" t="s">
        <v>44</v>
      </c>
      <c r="J69" s="27"/>
      <c r="K69" s="28">
        <f>2*(COUNTIF($C$30:$J$42,"UYÊN")+COUNTIF($Q$30:$X$42,"UYÊN")-COUNTIF($G$42:$J$42,"UYÊN"))</f>
        <v>10</v>
      </c>
      <c r="L69" s="28">
        <f>2*(COUNTIF($M$30:$N$42,"UYÊN")+COUNTIF(K31:L42,"UYÊN"))</f>
        <v>0</v>
      </c>
      <c r="M69" s="28">
        <f>2*(COUNTIF($C$30:$J$42,"UYÊN")+COUNTIF($Q$30:$X$42,"UYÊN")-COUNTIF($G$42:$J$42,"UYÊN"))</f>
        <v>10</v>
      </c>
      <c r="N69" s="28">
        <f>2*(COUNTIF($M$30:$N$42,"UYÊN")+COUNTIF(K31:L42,"UYÊN"))</f>
        <v>0</v>
      </c>
      <c r="O69" s="166">
        <f>SUM(M69:N69)</f>
        <v>10</v>
      </c>
      <c r="P69" s="166"/>
      <c r="T69" s="93"/>
    </row>
    <row r="70" spans="1:20" ht="29.25" customHeight="1" x14ac:dyDescent="0.25">
      <c r="G70" s="169"/>
      <c r="I70" s="36" t="s">
        <v>45</v>
      </c>
      <c r="J70" s="37"/>
      <c r="K70" s="19">
        <f>2*(COUNTIF($C$30:$J$42,"NHU")+COUNTIF($Q$30:$X$42,"NHU")-COUNTIF($G$42:$J$42,"NHU"))</f>
        <v>6</v>
      </c>
      <c r="L70" s="19">
        <f>2*(COUNTIF($M$30:$N$42,"TUẤN")+COUNTIF(K31:L42,"TUẤN"))</f>
        <v>0</v>
      </c>
      <c r="M70" s="19">
        <f>2*(COUNTIF($C$30:$J$42,"NHU")+COUNTIF($Q$30:$X$42,"NHU")-COUNTIF($G$42:$J$42,"NHU"))</f>
        <v>6</v>
      </c>
      <c r="N70" s="19">
        <f>2*(COUNTIF($M$30:$N$42,"NHU")+COUNTIF(K31:L42,"NHU"))</f>
        <v>2</v>
      </c>
      <c r="O70" s="167">
        <f>SUM(M70:N70)</f>
        <v>8</v>
      </c>
      <c r="P70" s="167"/>
      <c r="T70" s="93"/>
    </row>
    <row r="71" spans="1:20" ht="29.25" customHeight="1" x14ac:dyDescent="0.25">
      <c r="G71" s="169"/>
      <c r="I71" s="29" t="s">
        <v>46</v>
      </c>
      <c r="J71" s="30"/>
      <c r="K71" s="15">
        <f>2*(COUNTIF($C$30:$J$42,"NGUYÊN")+COUNTIF($Q$30:$X$42,"NGUYÊN")-COUNTIF($G$42:$J$42,"NGUYÊN"))</f>
        <v>18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18</v>
      </c>
      <c r="N71" s="15">
        <f>2*(COUNTIF($M$30:$N$42,"NGUYÊN")+COUNTIF(K29:L40,"NGUYÊN"))</f>
        <v>0</v>
      </c>
      <c r="O71" s="168">
        <f>SUM(M71:N71)</f>
        <v>18</v>
      </c>
      <c r="P71" s="168"/>
      <c r="T71" s="93"/>
    </row>
    <row r="72" spans="1:20" ht="29.25" customHeight="1" x14ac:dyDescent="0.25">
      <c r="G72" s="169"/>
      <c r="I72" s="38" t="s">
        <v>47</v>
      </c>
      <c r="J72" s="39"/>
      <c r="K72" s="40">
        <f>2*(COUNTIF($C$30:$J$42,"DÂN")+COUNTIF($Q$30:$X$42,"DÂN")-COUNTIF($G$42:$J$42,"DÂN"))</f>
        <v>10</v>
      </c>
      <c r="L72" s="40">
        <f>2*(COUNTIF($M$30:$N$42,"DÂN")+COUNTIF(K31:L42,"DÂN"))</f>
        <v>2</v>
      </c>
      <c r="M72" s="40">
        <f>2*(COUNTIF($C$30:$J$42,"DÂN")+COUNTIF($Q$30:$X$42,"DÂN")-COUNTIF($G$42:$J$42,"DÂN"))</f>
        <v>10</v>
      </c>
      <c r="N72" s="40">
        <f>2*(COUNTIF($M$30:$N$42,"DÂN")+COUNTIF(K31:L42,"DÂN"))</f>
        <v>2</v>
      </c>
      <c r="O72" s="163">
        <f>SUM(M72:N72)</f>
        <v>12</v>
      </c>
      <c r="P72" s="163"/>
      <c r="T72" s="93"/>
    </row>
    <row r="73" spans="1:20" ht="29.25" customHeight="1" x14ac:dyDescent="0.25">
      <c r="G73" s="85"/>
      <c r="I73" s="21" t="s">
        <v>39</v>
      </c>
      <c r="J73" s="21"/>
      <c r="K73" s="22" t="s">
        <v>1</v>
      </c>
      <c r="L73" s="22" t="s">
        <v>40</v>
      </c>
      <c r="M73" s="22" t="s">
        <v>1</v>
      </c>
      <c r="N73" s="22" t="s">
        <v>40</v>
      </c>
      <c r="O73" s="164" t="s">
        <v>41</v>
      </c>
      <c r="P73" s="164"/>
      <c r="Q73" s="22" t="s">
        <v>42</v>
      </c>
      <c r="R73" s="22" t="s">
        <v>1</v>
      </c>
      <c r="S73" s="22" t="s">
        <v>40</v>
      </c>
      <c r="T73" s="22" t="s">
        <v>41</v>
      </c>
    </row>
    <row r="74" spans="1:20" ht="29.25" customHeight="1" x14ac:dyDescent="0.25">
      <c r="I74" s="21" t="s">
        <v>51</v>
      </c>
      <c r="J74" s="32"/>
      <c r="K74" s="22" t="s">
        <v>1</v>
      </c>
      <c r="L74" s="22" t="s">
        <v>40</v>
      </c>
      <c r="M74" s="22" t="s">
        <v>1</v>
      </c>
      <c r="N74" s="22" t="s">
        <v>40</v>
      </c>
      <c r="O74" s="164" t="s">
        <v>41</v>
      </c>
      <c r="P74" s="164"/>
      <c r="T74" s="93"/>
    </row>
    <row r="75" spans="1:20" ht="29.25" customHeight="1" x14ac:dyDescent="0.25">
      <c r="I75" s="23" t="s">
        <v>43</v>
      </c>
      <c r="J75" s="24"/>
      <c r="K75" s="25">
        <f>2*(COUNTIF($C$44:$J$55,"TRANG")+COUNTIF($Q$44:$X$55,"TRANG")-COUNTIF($G$55:$J$55,"TRANG"))</f>
        <v>0</v>
      </c>
      <c r="L75" s="25">
        <f>2*(COUNTIF($M$44:$N$55,"TRANG")+COUNTIF(K44:L55,"TRANG"))</f>
        <v>0</v>
      </c>
      <c r="M75" s="25">
        <f>2*(COUNTIF($C$44:$J$55,"TRANG")+COUNTIF($Q$44:$X$55,"TRANG")-COUNTIF($G$55:$J$55,"TRANG"))</f>
        <v>0</v>
      </c>
      <c r="N75" s="25">
        <f>2*(COUNTIF($M$44:$N$55,"TRANG")+COUNTIF(K44:L55,"TRANG"))</f>
        <v>0</v>
      </c>
      <c r="O75" s="165">
        <f>SUM(M75:N75)</f>
        <v>0</v>
      </c>
      <c r="P75" s="165"/>
      <c r="T75" s="93"/>
    </row>
    <row r="76" spans="1:20" ht="29.25" customHeight="1" x14ac:dyDescent="0.25">
      <c r="I76" s="26" t="s">
        <v>44</v>
      </c>
      <c r="J76" s="27"/>
      <c r="K76" s="28">
        <f>2*(COUNTIF($C$44:$J$55,"UYÊN")+COUNTIF($Q$44:$X$55,"UYÊN")-COUNTIF($G$55:$J$55,"UYÊN"))</f>
        <v>0</v>
      </c>
      <c r="L76" s="28">
        <f>2*(COUNTIF($M$44:$N$55,"UYÊN")+COUNTIF(K44:L55,"UYÊN"))</f>
        <v>0</v>
      </c>
      <c r="M76" s="28">
        <f>2*(COUNTIF($C$44:$J$55,"UYÊN")+COUNTIF($Q$44:$X$55,"UYÊN")-COUNTIF($G$55:$J$55,"UYÊN"))</f>
        <v>0</v>
      </c>
      <c r="N76" s="28">
        <f>2*(COUNTIF($M$44:$N$55,"UYÊN")+COUNTIF(K44:L55,"UYÊN"))</f>
        <v>0</v>
      </c>
      <c r="O76" s="166">
        <f>SUM(M76:N76)</f>
        <v>0</v>
      </c>
      <c r="P76" s="166"/>
      <c r="T76" s="93"/>
    </row>
    <row r="77" spans="1:20" ht="29.25" customHeight="1" x14ac:dyDescent="0.4">
      <c r="H77" s="33"/>
      <c r="I77" s="36" t="s">
        <v>45</v>
      </c>
      <c r="J77" s="37"/>
      <c r="K77" s="19">
        <f>2*(COUNTIF($C$44:$J$55,"NHU")+COUNTIF($Q$44:$X$55,"NHU")-COUNTIF($G$55:$J$55,"NHU"))</f>
        <v>0</v>
      </c>
      <c r="L77" s="19">
        <f>2*(COUNTIF($M$44:$N$55,"TUẤN")+COUNTIF(K44:L55,"TUẤN"))</f>
        <v>0</v>
      </c>
      <c r="M77" s="19">
        <f>2*(COUNTIF($C$44:$J$55,"NHU")+COUNTIF($Q$44:$X$55,"NHU")-COUNTIF($G$55:$J$55,"NHU"))</f>
        <v>0</v>
      </c>
      <c r="N77" s="19">
        <f>2*(COUNTIF($M$44:$N$55,"NHU")+COUNTIF(K44:L55,"NHU"))</f>
        <v>0</v>
      </c>
      <c r="O77" s="167">
        <f>SUM(M77:N77)</f>
        <v>0</v>
      </c>
      <c r="P77" s="167"/>
      <c r="T77" s="93"/>
    </row>
    <row r="78" spans="1:20" ht="29.25" customHeight="1" x14ac:dyDescent="0.4">
      <c r="H78" s="33"/>
      <c r="I78" s="29" t="s">
        <v>46</v>
      </c>
      <c r="J78" s="30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168">
        <f>SUM(M78:N78)</f>
        <v>0</v>
      </c>
      <c r="P78" s="168"/>
      <c r="T78" s="93"/>
    </row>
    <row r="79" spans="1:20" ht="26.25" x14ac:dyDescent="0.4">
      <c r="H79" s="33"/>
      <c r="I79" s="38" t="s">
        <v>47</v>
      </c>
      <c r="J79" s="39"/>
      <c r="K79" s="40">
        <f>2*(COUNTIF($C$44:$J$55,"DÂN")+COUNTIF($Q$44:$X$55,"DÂN")-COUNTIF($G$55:$J$55,"DÂN"))</f>
        <v>0</v>
      </c>
      <c r="L79" s="40">
        <f>2*(COUNTIF($M$44:$N$55,"DÂN")+COUNTIF(K44:L55,"DÂN"))</f>
        <v>0</v>
      </c>
      <c r="M79" s="40">
        <f>2*(COUNTIF($C$44:$J$55,"DÂN")+COUNTIF($Q$44:$X$55,"DÂN")-COUNTIF($G$55:$J$55,"DÂN"))</f>
        <v>0</v>
      </c>
      <c r="N79" s="40">
        <f>2*(COUNTIF($M$44:$N$55,"DÂN")+COUNTIF(K44:L55,"DÂN"))</f>
        <v>0</v>
      </c>
      <c r="O79" s="163">
        <f>SUM(M79:N79)</f>
        <v>0</v>
      </c>
      <c r="P79" s="163"/>
      <c r="Q79" s="94"/>
      <c r="R79" s="94"/>
      <c r="S79" s="94"/>
      <c r="T79" s="95"/>
    </row>
    <row r="80" spans="1:20" ht="26.25" x14ac:dyDescent="0.4">
      <c r="A80" s="85"/>
      <c r="H80" s="33"/>
      <c r="I80" s="33"/>
      <c r="J80" s="13"/>
      <c r="K80" s="13"/>
      <c r="L80" s="13"/>
      <c r="M80" s="91"/>
      <c r="N80" s="13"/>
      <c r="S80" s="85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198" t="s">
        <v>313</v>
      </c>
      <c r="C1" s="199"/>
      <c r="D1" s="199"/>
      <c r="E1" s="199"/>
      <c r="F1" s="199"/>
      <c r="G1" s="199"/>
      <c r="H1" s="199"/>
      <c r="I1" s="81"/>
    </row>
    <row r="2" spans="2:9" ht="36.75" customHeight="1" thickBot="1" x14ac:dyDescent="0.3">
      <c r="B2" s="142" t="s">
        <v>70</v>
      </c>
      <c r="C2" s="142" t="s">
        <v>1</v>
      </c>
      <c r="D2" s="142" t="s">
        <v>71</v>
      </c>
      <c r="E2" s="142" t="s">
        <v>72</v>
      </c>
      <c r="F2" s="142" t="s">
        <v>73</v>
      </c>
      <c r="G2" s="142" t="s">
        <v>74</v>
      </c>
      <c r="H2" s="142" t="s">
        <v>75</v>
      </c>
      <c r="I2" s="81"/>
    </row>
    <row r="3" spans="2:9" ht="57.75" customHeight="1" thickBot="1" x14ac:dyDescent="0.3">
      <c r="B3" s="160">
        <v>3</v>
      </c>
      <c r="C3" s="138" t="s">
        <v>298</v>
      </c>
      <c r="D3" s="151" t="s">
        <v>300</v>
      </c>
      <c r="E3" s="140" t="s">
        <v>76</v>
      </c>
      <c r="F3" s="151" t="s">
        <v>14</v>
      </c>
      <c r="G3" s="133" t="s">
        <v>79</v>
      </c>
      <c r="H3" s="141"/>
      <c r="I3" s="143">
        <v>2</v>
      </c>
    </row>
    <row r="4" spans="2:9" ht="52.5" customHeight="1" thickBot="1" x14ac:dyDescent="0.3">
      <c r="B4" s="153">
        <v>4</v>
      </c>
      <c r="C4" s="138" t="s">
        <v>301</v>
      </c>
      <c r="D4" s="152" t="s">
        <v>240</v>
      </c>
      <c r="E4" s="152" t="s">
        <v>76</v>
      </c>
      <c r="F4" s="152" t="s">
        <v>14</v>
      </c>
      <c r="G4" s="154" t="s">
        <v>79</v>
      </c>
      <c r="H4" s="154" t="s">
        <v>299</v>
      </c>
      <c r="I4" s="143">
        <v>2</v>
      </c>
    </row>
    <row r="5" spans="2:9" ht="52.5" customHeight="1" thickBot="1" x14ac:dyDescent="0.3">
      <c r="B5" s="200">
        <v>6</v>
      </c>
      <c r="C5" s="202" t="s">
        <v>302</v>
      </c>
      <c r="D5" s="151" t="s">
        <v>255</v>
      </c>
      <c r="E5" s="140" t="s">
        <v>80</v>
      </c>
      <c r="F5" s="151" t="s">
        <v>14</v>
      </c>
      <c r="G5" s="133" t="s">
        <v>77</v>
      </c>
      <c r="H5" s="141"/>
      <c r="I5" s="143">
        <v>2</v>
      </c>
    </row>
    <row r="6" spans="2:9" ht="52.5" customHeight="1" thickBot="1" x14ac:dyDescent="0.3">
      <c r="B6" s="201"/>
      <c r="C6" s="203"/>
      <c r="D6" s="139" t="s">
        <v>238</v>
      </c>
      <c r="E6" s="140" t="s">
        <v>76</v>
      </c>
      <c r="F6" s="151" t="s">
        <v>14</v>
      </c>
      <c r="G6" s="133" t="s">
        <v>77</v>
      </c>
      <c r="H6" s="151"/>
      <c r="I6" s="143">
        <v>2</v>
      </c>
    </row>
    <row r="7" spans="2:9" ht="52.5" customHeight="1" thickBot="1" x14ac:dyDescent="0.3">
      <c r="B7" s="153">
        <v>3</v>
      </c>
      <c r="C7" s="138" t="s">
        <v>303</v>
      </c>
      <c r="D7" s="139" t="s">
        <v>241</v>
      </c>
      <c r="E7" s="140" t="s">
        <v>76</v>
      </c>
      <c r="F7" s="151" t="s">
        <v>14</v>
      </c>
      <c r="G7" s="133" t="s">
        <v>79</v>
      </c>
      <c r="H7" s="151"/>
      <c r="I7" s="143">
        <v>2</v>
      </c>
    </row>
    <row r="8" spans="2:9" ht="52.5" customHeight="1" thickBot="1" x14ac:dyDescent="0.3">
      <c r="B8" s="153">
        <v>4</v>
      </c>
      <c r="C8" s="138" t="s">
        <v>304</v>
      </c>
      <c r="D8" s="139" t="s">
        <v>280</v>
      </c>
      <c r="E8" s="140" t="s">
        <v>76</v>
      </c>
      <c r="F8" s="151" t="s">
        <v>14</v>
      </c>
      <c r="G8" s="133" t="s">
        <v>77</v>
      </c>
      <c r="H8" s="151"/>
      <c r="I8" s="143">
        <v>2</v>
      </c>
    </row>
    <row r="9" spans="2:9" ht="52.5" customHeight="1" thickBot="1" x14ac:dyDescent="0.3">
      <c r="B9" s="153">
        <v>5</v>
      </c>
      <c r="C9" s="138" t="s">
        <v>305</v>
      </c>
      <c r="D9" s="139" t="s">
        <v>239</v>
      </c>
      <c r="E9" s="140" t="s">
        <v>78</v>
      </c>
      <c r="F9" s="151" t="s">
        <v>14</v>
      </c>
      <c r="G9" s="133" t="s">
        <v>77</v>
      </c>
      <c r="H9" s="151"/>
      <c r="I9" s="143">
        <v>2</v>
      </c>
    </row>
    <row r="10" spans="2:9" ht="52.5" customHeight="1" thickBot="1" x14ac:dyDescent="0.3">
      <c r="B10" s="153">
        <v>6</v>
      </c>
      <c r="C10" s="138" t="s">
        <v>306</v>
      </c>
      <c r="D10" s="139" t="s">
        <v>242</v>
      </c>
      <c r="E10" s="140" t="s">
        <v>76</v>
      </c>
      <c r="F10" s="151" t="s">
        <v>14</v>
      </c>
      <c r="G10" s="133" t="s">
        <v>77</v>
      </c>
      <c r="H10" s="151"/>
      <c r="I10" s="143">
        <v>2</v>
      </c>
    </row>
    <row r="11" spans="2:9" ht="52.5" customHeight="1" thickBot="1" x14ac:dyDescent="0.3">
      <c r="B11" s="200">
        <v>3</v>
      </c>
      <c r="C11" s="202" t="s">
        <v>307</v>
      </c>
      <c r="D11" s="139" t="s">
        <v>238</v>
      </c>
      <c r="E11" s="140" t="s">
        <v>80</v>
      </c>
      <c r="F11" s="151" t="s">
        <v>14</v>
      </c>
      <c r="G11" s="133" t="s">
        <v>77</v>
      </c>
      <c r="H11" s="140"/>
      <c r="I11" s="143">
        <v>2</v>
      </c>
    </row>
    <row r="12" spans="2:9" ht="52.5" customHeight="1" thickBot="1" x14ac:dyDescent="0.3">
      <c r="B12" s="201"/>
      <c r="C12" s="203"/>
      <c r="D12" s="139" t="s">
        <v>255</v>
      </c>
      <c r="E12" s="140" t="s">
        <v>76</v>
      </c>
      <c r="F12" s="151" t="s">
        <v>14</v>
      </c>
      <c r="G12" s="133" t="s">
        <v>77</v>
      </c>
      <c r="H12" s="141"/>
      <c r="I12" s="143">
        <v>2</v>
      </c>
    </row>
    <row r="13" spans="2:9" ht="52.5" customHeight="1" thickBot="1" x14ac:dyDescent="0.3">
      <c r="B13" s="153">
        <v>4</v>
      </c>
      <c r="C13" s="138" t="s">
        <v>308</v>
      </c>
      <c r="D13" s="139" t="s">
        <v>240</v>
      </c>
      <c r="E13" s="140" t="s">
        <v>76</v>
      </c>
      <c r="F13" s="151" t="s">
        <v>14</v>
      </c>
      <c r="G13" s="133" t="s">
        <v>79</v>
      </c>
      <c r="H13" s="141"/>
      <c r="I13" s="143">
        <v>2</v>
      </c>
    </row>
    <row r="14" spans="2:9" ht="52.5" customHeight="1" thickBot="1" x14ac:dyDescent="0.3">
      <c r="B14" s="153">
        <v>5</v>
      </c>
      <c r="C14" s="138" t="s">
        <v>309</v>
      </c>
      <c r="D14" s="139" t="s">
        <v>300</v>
      </c>
      <c r="E14" s="140" t="s">
        <v>76</v>
      </c>
      <c r="F14" s="151" t="s">
        <v>14</v>
      </c>
      <c r="G14" s="133" t="s">
        <v>79</v>
      </c>
      <c r="H14" s="141"/>
      <c r="I14" s="143">
        <v>2</v>
      </c>
    </row>
    <row r="15" spans="2:9" ht="52.5" customHeight="1" thickBot="1" x14ac:dyDescent="0.3">
      <c r="B15" s="153">
        <v>5</v>
      </c>
      <c r="C15" s="138" t="s">
        <v>310</v>
      </c>
      <c r="D15" s="139" t="s">
        <v>241</v>
      </c>
      <c r="E15" s="140" t="s">
        <v>76</v>
      </c>
      <c r="F15" s="151" t="s">
        <v>14</v>
      </c>
      <c r="G15" s="133" t="s">
        <v>79</v>
      </c>
      <c r="H15" s="151"/>
      <c r="I15" s="143">
        <v>2</v>
      </c>
    </row>
    <row r="16" spans="2:9" ht="52.5" customHeight="1" thickBot="1" x14ac:dyDescent="0.3">
      <c r="B16" s="200">
        <v>6</v>
      </c>
      <c r="C16" s="202" t="s">
        <v>311</v>
      </c>
      <c r="D16" s="139" t="s">
        <v>239</v>
      </c>
      <c r="E16" s="140" t="s">
        <v>80</v>
      </c>
      <c r="F16" s="151" t="s">
        <v>14</v>
      </c>
      <c r="G16" s="133" t="s">
        <v>77</v>
      </c>
      <c r="H16" s="141"/>
      <c r="I16" s="143">
        <v>2</v>
      </c>
    </row>
    <row r="17" spans="2:10" ht="52.5" customHeight="1" thickBot="1" x14ac:dyDescent="0.3">
      <c r="B17" s="204"/>
      <c r="C17" s="205"/>
      <c r="D17" s="139" t="s">
        <v>242</v>
      </c>
      <c r="E17" s="140" t="s">
        <v>76</v>
      </c>
      <c r="F17" s="151" t="s">
        <v>14</v>
      </c>
      <c r="G17" s="133" t="s">
        <v>77</v>
      </c>
      <c r="H17" s="141"/>
      <c r="I17" s="143">
        <v>2</v>
      </c>
    </row>
    <row r="18" spans="2:10" ht="52.5" customHeight="1" thickBot="1" x14ac:dyDescent="0.3">
      <c r="B18" s="201"/>
      <c r="C18" s="203"/>
      <c r="D18" s="139" t="s">
        <v>280</v>
      </c>
      <c r="E18" s="161" t="s">
        <v>312</v>
      </c>
      <c r="F18" s="151" t="s">
        <v>14</v>
      </c>
      <c r="G18" s="133" t="s">
        <v>77</v>
      </c>
      <c r="H18" s="141"/>
      <c r="I18" s="143">
        <v>2</v>
      </c>
    </row>
    <row r="19" spans="2:10" ht="69.75" customHeight="1" thickBot="1" x14ac:dyDescent="0.4">
      <c r="B19" s="194" t="s">
        <v>314</v>
      </c>
      <c r="C19" s="195"/>
      <c r="D19" s="196"/>
      <c r="E19" s="196"/>
      <c r="F19" s="196"/>
      <c r="G19" s="196"/>
      <c r="H19" s="197"/>
      <c r="I19" s="98">
        <f>SUM(I3:I18)</f>
        <v>32</v>
      </c>
    </row>
    <row r="20" spans="2:10" x14ac:dyDescent="0.25">
      <c r="B20" s="84"/>
      <c r="I20" s="84"/>
    </row>
    <row r="23" spans="2:10" x14ac:dyDescent="0.25">
      <c r="J23" s="76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206" t="s">
        <v>81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s="45" customFormat="1" ht="50.25" customHeight="1" x14ac:dyDescent="0.35">
      <c r="A2" s="208" t="str">
        <f>"Tuần "&amp;DAY(B4)&amp;"-"&amp;TEXT(B10,"DD/MM/YYYY")</f>
        <v>Tuần 29-05.04.2024</v>
      </c>
      <c r="B2" s="209"/>
      <c r="C2" s="209"/>
      <c r="D2" s="209"/>
      <c r="E2" s="210"/>
      <c r="F2" s="211" t="s">
        <v>82</v>
      </c>
      <c r="G2" s="212"/>
      <c r="H2" s="212"/>
      <c r="I2" s="212"/>
      <c r="J2" s="213"/>
    </row>
    <row r="3" spans="1:10" s="45" customFormat="1" ht="42" customHeight="1" x14ac:dyDescent="0.35">
      <c r="A3" s="41" t="s">
        <v>70</v>
      </c>
      <c r="B3" s="42" t="s">
        <v>1</v>
      </c>
      <c r="C3" s="43" t="s">
        <v>71</v>
      </c>
      <c r="D3" s="43" t="s">
        <v>72</v>
      </c>
      <c r="E3" s="43" t="s">
        <v>83</v>
      </c>
      <c r="F3" s="44" t="s">
        <v>70</v>
      </c>
      <c r="G3" s="42" t="s">
        <v>1</v>
      </c>
      <c r="H3" s="43" t="s">
        <v>71</v>
      </c>
      <c r="I3" s="110" t="s">
        <v>72</v>
      </c>
      <c r="J3" s="110" t="s">
        <v>83</v>
      </c>
    </row>
    <row r="4" spans="1:10" s="45" customFormat="1" ht="66.75" customHeight="1" x14ac:dyDescent="0.35">
      <c r="A4" s="62">
        <v>2</v>
      </c>
      <c r="B4" s="53" t="s">
        <v>84</v>
      </c>
      <c r="C4" s="54"/>
      <c r="D4" s="56"/>
      <c r="E4" s="57"/>
      <c r="F4" s="63">
        <v>2</v>
      </c>
      <c r="G4" s="53" t="s">
        <v>85</v>
      </c>
      <c r="I4" s="112"/>
      <c r="J4" s="109"/>
    </row>
    <row r="5" spans="1:10" s="64" customFormat="1" ht="66.75" customHeight="1" x14ac:dyDescent="0.35">
      <c r="A5" s="62">
        <v>3</v>
      </c>
      <c r="B5" s="53" t="s">
        <v>86</v>
      </c>
      <c r="C5" s="56"/>
      <c r="D5" s="56"/>
      <c r="E5" s="86"/>
      <c r="F5" s="63">
        <v>3</v>
      </c>
      <c r="G5" s="53" t="s">
        <v>87</v>
      </c>
      <c r="H5" s="54"/>
      <c r="I5" s="111"/>
      <c r="J5" s="113"/>
    </row>
    <row r="6" spans="1:10" s="64" customFormat="1" ht="66.75" customHeight="1" x14ac:dyDescent="0.35">
      <c r="A6" s="62"/>
      <c r="B6" s="53"/>
      <c r="C6" s="56"/>
      <c r="D6" s="56"/>
      <c r="E6" s="57"/>
      <c r="F6" s="221">
        <v>4</v>
      </c>
      <c r="G6" s="214" t="s">
        <v>88</v>
      </c>
      <c r="H6" s="99" t="s">
        <v>64</v>
      </c>
      <c r="I6" s="100" t="s">
        <v>89</v>
      </c>
      <c r="J6" s="101" t="s">
        <v>90</v>
      </c>
    </row>
    <row r="7" spans="1:10" s="64" customFormat="1" ht="66.75" customHeight="1" x14ac:dyDescent="0.35">
      <c r="A7" s="62">
        <v>4</v>
      </c>
      <c r="B7" s="53" t="s">
        <v>91</v>
      </c>
      <c r="C7" s="54"/>
      <c r="D7" s="56" t="s">
        <v>92</v>
      </c>
      <c r="E7" s="57" t="s">
        <v>90</v>
      </c>
      <c r="F7" s="222"/>
      <c r="G7" s="215"/>
      <c r="H7" s="99" t="s">
        <v>63</v>
      </c>
      <c r="I7" s="100" t="s">
        <v>93</v>
      </c>
      <c r="J7" s="101" t="s">
        <v>90</v>
      </c>
    </row>
    <row r="8" spans="1:10" s="64" customFormat="1" ht="60" customHeight="1" x14ac:dyDescent="0.35">
      <c r="A8" s="219">
        <v>5</v>
      </c>
      <c r="B8" s="214" t="s">
        <v>94</v>
      </c>
      <c r="C8" s="54"/>
      <c r="D8" s="56"/>
      <c r="E8" s="86"/>
      <c r="F8" s="221">
        <v>5</v>
      </c>
      <c r="G8" s="214" t="s">
        <v>95</v>
      </c>
      <c r="H8" s="54"/>
      <c r="I8" s="56"/>
      <c r="J8" s="57"/>
    </row>
    <row r="9" spans="1:10" s="64" customFormat="1" ht="60" customHeight="1" x14ac:dyDescent="0.35">
      <c r="A9" s="220"/>
      <c r="B9" s="215"/>
      <c r="C9" s="99"/>
      <c r="D9" s="100" t="s">
        <v>93</v>
      </c>
      <c r="E9" s="101" t="s">
        <v>90</v>
      </c>
      <c r="F9" s="222"/>
      <c r="G9" s="215"/>
      <c r="H9" s="54"/>
      <c r="I9" s="56"/>
      <c r="J9" s="57"/>
    </row>
    <row r="10" spans="1:10" s="64" customFormat="1" ht="56.25" customHeight="1" x14ac:dyDescent="0.35">
      <c r="A10" s="219">
        <v>6</v>
      </c>
      <c r="B10" s="214" t="s">
        <v>96</v>
      </c>
      <c r="C10" s="54"/>
      <c r="D10" s="56"/>
      <c r="E10" s="86"/>
      <c r="F10" s="221">
        <v>6</v>
      </c>
      <c r="G10" s="214" t="s">
        <v>97</v>
      </c>
      <c r="H10" s="54" t="s">
        <v>61</v>
      </c>
      <c r="I10" s="56" t="s">
        <v>93</v>
      </c>
      <c r="J10" s="86" t="s">
        <v>90</v>
      </c>
    </row>
    <row r="11" spans="1:10" s="64" customFormat="1" ht="56.25" customHeight="1" x14ac:dyDescent="0.35">
      <c r="A11" s="220"/>
      <c r="B11" s="215"/>
      <c r="C11" s="100"/>
      <c r="D11" s="100" t="s">
        <v>92</v>
      </c>
      <c r="E11" s="105" t="s">
        <v>90</v>
      </c>
      <c r="F11" s="222"/>
      <c r="G11" s="215"/>
      <c r="H11" s="54"/>
      <c r="I11" s="56"/>
      <c r="J11" s="86"/>
    </row>
    <row r="12" spans="1:10" s="45" customFormat="1" ht="49.5" customHeight="1" thickBot="1" x14ac:dyDescent="0.4">
      <c r="A12" s="226" t="s">
        <v>98</v>
      </c>
      <c r="B12" s="227"/>
      <c r="C12" s="228"/>
      <c r="D12" s="228"/>
      <c r="E12" s="229"/>
      <c r="F12" s="230" t="s">
        <v>99</v>
      </c>
      <c r="G12" s="231"/>
      <c r="H12" s="231"/>
      <c r="I12" s="231"/>
      <c r="J12" s="231"/>
    </row>
    <row r="13" spans="1:10" s="45" customFormat="1" ht="41.25" customHeight="1" thickBot="1" x14ac:dyDescent="0.4">
      <c r="A13" s="49" t="s">
        <v>70</v>
      </c>
      <c r="B13" s="50" t="s">
        <v>1</v>
      </c>
      <c r="C13" s="51" t="s">
        <v>71</v>
      </c>
      <c r="D13" s="51" t="s">
        <v>72</v>
      </c>
      <c r="E13" s="51" t="s">
        <v>100</v>
      </c>
      <c r="F13" s="52" t="s">
        <v>70</v>
      </c>
      <c r="G13" s="50" t="s">
        <v>1</v>
      </c>
      <c r="H13" s="51" t="s">
        <v>71</v>
      </c>
      <c r="I13" s="51" t="s">
        <v>72</v>
      </c>
      <c r="J13" s="51" t="s">
        <v>83</v>
      </c>
    </row>
    <row r="14" spans="1:10" s="45" customFormat="1" ht="63.75" customHeight="1" x14ac:dyDescent="0.35">
      <c r="A14" s="90">
        <v>2</v>
      </c>
      <c r="B14" s="53" t="s">
        <v>101</v>
      </c>
      <c r="C14" s="89"/>
      <c r="D14" s="89"/>
      <c r="E14" s="89"/>
      <c r="F14" s="55">
        <v>2</v>
      </c>
      <c r="G14" s="53" t="s">
        <v>102</v>
      </c>
      <c r="H14" s="106"/>
      <c r="I14" s="107"/>
      <c r="J14" s="108"/>
    </row>
    <row r="15" spans="1:10" s="45" customFormat="1" ht="63.75" customHeight="1" x14ac:dyDescent="0.35">
      <c r="A15" s="69">
        <v>3</v>
      </c>
      <c r="B15" s="53" t="s">
        <v>103</v>
      </c>
      <c r="C15" s="54"/>
      <c r="D15" s="56"/>
      <c r="E15" s="86"/>
      <c r="F15" s="55">
        <v>3</v>
      </c>
      <c r="G15" s="53" t="s">
        <v>104</v>
      </c>
      <c r="H15" s="54"/>
      <c r="I15" s="56"/>
      <c r="J15" s="57"/>
    </row>
    <row r="16" spans="1:10" s="45" customFormat="1" ht="63.75" customHeight="1" x14ac:dyDescent="0.35">
      <c r="A16" s="238">
        <v>4</v>
      </c>
      <c r="B16" s="240" t="s">
        <v>105</v>
      </c>
      <c r="C16" s="129" t="s">
        <v>60</v>
      </c>
      <c r="D16" s="123" t="s">
        <v>106</v>
      </c>
      <c r="E16" s="115" t="s">
        <v>90</v>
      </c>
      <c r="F16" s="234"/>
      <c r="G16" s="236"/>
      <c r="H16" s="144" t="s">
        <v>64</v>
      </c>
      <c r="I16" s="123" t="s">
        <v>89</v>
      </c>
      <c r="J16" s="86" t="s">
        <v>90</v>
      </c>
    </row>
    <row r="17" spans="1:10" s="45" customFormat="1" ht="63.75" customHeight="1" x14ac:dyDescent="0.35">
      <c r="A17" s="239"/>
      <c r="B17" s="241"/>
      <c r="C17" s="124" t="s">
        <v>107</v>
      </c>
      <c r="D17" s="111" t="s">
        <v>93</v>
      </c>
      <c r="E17" s="128" t="s">
        <v>90</v>
      </c>
      <c r="F17" s="235"/>
      <c r="G17" s="237"/>
      <c r="H17" s="124" t="s">
        <v>63</v>
      </c>
      <c r="I17" s="56" t="s">
        <v>93</v>
      </c>
      <c r="J17" s="86" t="s">
        <v>90</v>
      </c>
    </row>
    <row r="18" spans="1:10" s="45" customFormat="1" ht="63.75" customHeight="1" x14ac:dyDescent="0.35">
      <c r="A18" s="118">
        <v>5</v>
      </c>
      <c r="B18" s="125" t="s">
        <v>108</v>
      </c>
      <c r="C18" s="112"/>
      <c r="D18" s="112"/>
      <c r="E18" s="109"/>
      <c r="F18" s="126">
        <v>5</v>
      </c>
      <c r="G18" s="116" t="s">
        <v>109</v>
      </c>
      <c r="H18" s="114"/>
      <c r="I18" s="56"/>
      <c r="J18" s="57"/>
    </row>
    <row r="19" spans="1:10" s="45" customFormat="1" ht="63.75" customHeight="1" x14ac:dyDescent="0.35">
      <c r="A19" s="232">
        <v>6</v>
      </c>
      <c r="B19" s="214" t="s">
        <v>110</v>
      </c>
      <c r="C19" s="56" t="s">
        <v>111</v>
      </c>
      <c r="D19" s="56" t="s">
        <v>92</v>
      </c>
      <c r="E19" s="57" t="s">
        <v>90</v>
      </c>
      <c r="F19" s="216">
        <v>6</v>
      </c>
      <c r="G19" s="218" t="s">
        <v>112</v>
      </c>
      <c r="H19" s="54" t="s">
        <v>113</v>
      </c>
      <c r="I19" s="56" t="s">
        <v>93</v>
      </c>
      <c r="J19" s="86" t="s">
        <v>90</v>
      </c>
    </row>
    <row r="20" spans="1:10" s="45" customFormat="1" ht="75" customHeight="1" x14ac:dyDescent="0.35">
      <c r="A20" s="233"/>
      <c r="B20" s="215"/>
      <c r="C20" s="119" t="s">
        <v>62</v>
      </c>
      <c r="D20" s="120" t="s">
        <v>114</v>
      </c>
      <c r="E20" s="122" t="s">
        <v>90</v>
      </c>
      <c r="F20" s="217"/>
      <c r="G20" s="215"/>
      <c r="H20" s="54"/>
      <c r="I20" s="56"/>
      <c r="J20" s="86"/>
    </row>
    <row r="21" spans="1:10" ht="123.75" customHeight="1" x14ac:dyDescent="0.5">
      <c r="A21" s="65"/>
      <c r="B21" s="223" t="s">
        <v>115</v>
      </c>
      <c r="C21" s="224"/>
      <c r="D21" s="224"/>
      <c r="E21" s="224"/>
      <c r="F21" s="224"/>
      <c r="G21" s="224"/>
      <c r="H21" s="224"/>
      <c r="I21" s="224"/>
      <c r="J21" s="225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242" t="s">
        <v>116</v>
      </c>
      <c r="C2" s="242"/>
      <c r="D2" s="242"/>
      <c r="E2" s="242"/>
      <c r="F2" s="242"/>
      <c r="G2" s="242"/>
      <c r="H2" s="242"/>
    </row>
    <row r="3" spans="1:8" x14ac:dyDescent="0.25">
      <c r="A3">
        <v>1</v>
      </c>
      <c r="B3" s="76" t="s">
        <v>117</v>
      </c>
      <c r="C3" s="76" t="s">
        <v>118</v>
      </c>
      <c r="D3" s="80"/>
      <c r="E3" s="79" t="s">
        <v>119</v>
      </c>
      <c r="F3" s="76"/>
      <c r="G3" s="76" t="s">
        <v>120</v>
      </c>
      <c r="H3" s="76" t="s">
        <v>121</v>
      </c>
    </row>
    <row r="4" spans="1:8" x14ac:dyDescent="0.25">
      <c r="A4">
        <v>2</v>
      </c>
      <c r="B4" s="76" t="s">
        <v>122</v>
      </c>
      <c r="C4" s="76" t="s">
        <v>123</v>
      </c>
      <c r="D4" s="80"/>
      <c r="E4" s="79" t="s">
        <v>119</v>
      </c>
      <c r="F4" s="76"/>
      <c r="G4" s="76" t="s">
        <v>124</v>
      </c>
      <c r="H4" s="76" t="s">
        <v>121</v>
      </c>
    </row>
    <row r="5" spans="1:8" x14ac:dyDescent="0.25">
      <c r="A5">
        <v>3</v>
      </c>
      <c r="B5" s="78" t="s">
        <v>125</v>
      </c>
      <c r="C5" s="78" t="s">
        <v>126</v>
      </c>
      <c r="D5" s="80"/>
      <c r="E5" s="78" t="s">
        <v>121</v>
      </c>
      <c r="F5" s="76"/>
      <c r="G5" s="76" t="s">
        <v>127</v>
      </c>
      <c r="H5" s="76" t="s">
        <v>121</v>
      </c>
    </row>
    <row r="6" spans="1:8" x14ac:dyDescent="0.25">
      <c r="A6">
        <v>4</v>
      </c>
      <c r="B6" s="78" t="s">
        <v>128</v>
      </c>
      <c r="C6" s="78" t="s">
        <v>129</v>
      </c>
      <c r="D6" s="80"/>
      <c r="E6" s="78" t="s">
        <v>121</v>
      </c>
      <c r="F6" s="76"/>
      <c r="G6" s="76" t="s">
        <v>130</v>
      </c>
      <c r="H6" s="76" t="s">
        <v>121</v>
      </c>
    </row>
    <row r="7" spans="1:8" x14ac:dyDescent="0.25">
      <c r="A7">
        <v>5</v>
      </c>
      <c r="B7" s="76" t="s">
        <v>131</v>
      </c>
      <c r="C7" s="76"/>
      <c r="D7" s="80"/>
      <c r="E7" s="79" t="s">
        <v>119</v>
      </c>
      <c r="F7" s="76" t="s">
        <v>132</v>
      </c>
      <c r="G7" s="76" t="s">
        <v>133</v>
      </c>
      <c r="H7" s="76" t="s">
        <v>121</v>
      </c>
    </row>
    <row r="8" spans="1:8" x14ac:dyDescent="0.25">
      <c r="A8">
        <v>6</v>
      </c>
      <c r="B8" s="77" t="s">
        <v>134</v>
      </c>
      <c r="C8" s="77"/>
      <c r="D8" s="80"/>
      <c r="E8" s="77"/>
      <c r="F8" s="77" t="s">
        <v>135</v>
      </c>
      <c r="G8" s="76" t="s">
        <v>136</v>
      </c>
      <c r="H8" s="76" t="s">
        <v>121</v>
      </c>
    </row>
    <row r="9" spans="1:8" x14ac:dyDescent="0.25">
      <c r="A9">
        <v>7</v>
      </c>
      <c r="B9" s="76" t="s">
        <v>137</v>
      </c>
      <c r="C9" s="76"/>
      <c r="D9" s="80"/>
      <c r="E9" s="79" t="s">
        <v>119</v>
      </c>
      <c r="F9" s="76" t="s">
        <v>138</v>
      </c>
      <c r="G9" s="76" t="s">
        <v>139</v>
      </c>
      <c r="H9" s="76" t="s">
        <v>121</v>
      </c>
    </row>
    <row r="10" spans="1:8" x14ac:dyDescent="0.25">
      <c r="A10">
        <v>8</v>
      </c>
      <c r="B10" s="78" t="s">
        <v>140</v>
      </c>
      <c r="C10" s="78"/>
      <c r="D10" s="80"/>
      <c r="E10" s="78" t="s">
        <v>121</v>
      </c>
      <c r="F10" s="76" t="s">
        <v>141</v>
      </c>
      <c r="G10" s="76" t="s">
        <v>142</v>
      </c>
      <c r="H10" s="76" t="s">
        <v>121</v>
      </c>
    </row>
    <row r="11" spans="1:8" x14ac:dyDescent="0.25">
      <c r="A11">
        <v>9</v>
      </c>
      <c r="B11" s="78" t="s">
        <v>143</v>
      </c>
      <c r="C11" s="78"/>
      <c r="D11" s="80"/>
      <c r="E11" s="78" t="s">
        <v>121</v>
      </c>
      <c r="F11" s="76" t="s">
        <v>144</v>
      </c>
      <c r="G11" s="76" t="s">
        <v>145</v>
      </c>
      <c r="H11" s="77" t="s">
        <v>135</v>
      </c>
    </row>
    <row r="12" spans="1:8" x14ac:dyDescent="0.25">
      <c r="A12">
        <v>10</v>
      </c>
      <c r="B12" s="78" t="s">
        <v>146</v>
      </c>
      <c r="C12" s="78"/>
      <c r="D12" s="80"/>
      <c r="E12" s="78" t="s">
        <v>121</v>
      </c>
      <c r="F12" s="76"/>
      <c r="G12" s="76" t="s">
        <v>147</v>
      </c>
      <c r="H12" s="76" t="s">
        <v>121</v>
      </c>
    </row>
    <row r="13" spans="1:8" x14ac:dyDescent="0.25">
      <c r="A13">
        <v>11</v>
      </c>
      <c r="B13" s="76" t="s">
        <v>148</v>
      </c>
      <c r="C13" s="76"/>
      <c r="D13" s="80" t="s">
        <v>149</v>
      </c>
      <c r="E13" s="79" t="s">
        <v>119</v>
      </c>
      <c r="F13" s="76"/>
      <c r="G13" s="76" t="s">
        <v>150</v>
      </c>
      <c r="H13" s="76" t="s">
        <v>121</v>
      </c>
    </row>
    <row r="14" spans="1:8" x14ac:dyDescent="0.25">
      <c r="A14">
        <v>12</v>
      </c>
      <c r="B14" s="78" t="s">
        <v>151</v>
      </c>
      <c r="C14" s="78"/>
      <c r="D14" s="80"/>
      <c r="E14" s="78" t="s">
        <v>121</v>
      </c>
      <c r="F14" s="76" t="s">
        <v>152</v>
      </c>
      <c r="G14" s="76" t="s">
        <v>153</v>
      </c>
      <c r="H14" s="76" t="s">
        <v>121</v>
      </c>
    </row>
    <row r="15" spans="1:8" x14ac:dyDescent="0.25">
      <c r="A15">
        <v>13</v>
      </c>
      <c r="B15" s="77" t="s">
        <v>154</v>
      </c>
      <c r="C15" s="77"/>
      <c r="D15" s="80"/>
      <c r="E15" s="77"/>
      <c r="F15" s="77" t="s">
        <v>135</v>
      </c>
      <c r="G15" s="76" t="s">
        <v>155</v>
      </c>
      <c r="H15" s="76" t="s">
        <v>121</v>
      </c>
    </row>
    <row r="16" spans="1:8" x14ac:dyDescent="0.25">
      <c r="A16">
        <v>14</v>
      </c>
      <c r="B16" s="76" t="s">
        <v>156</v>
      </c>
      <c r="C16" s="76"/>
      <c r="D16" s="80"/>
      <c r="E16" s="79" t="s">
        <v>119</v>
      </c>
      <c r="F16" s="76"/>
      <c r="G16" s="76"/>
      <c r="H16" s="76"/>
    </row>
    <row r="17" spans="1:8" x14ac:dyDescent="0.25">
      <c r="A17">
        <v>15</v>
      </c>
      <c r="B17" s="78" t="s">
        <v>157</v>
      </c>
      <c r="C17" s="78"/>
      <c r="D17" s="80"/>
      <c r="E17" s="78" t="s">
        <v>121</v>
      </c>
      <c r="F17" s="76"/>
      <c r="G17" s="76"/>
      <c r="H17" s="76"/>
    </row>
    <row r="18" spans="1:8" x14ac:dyDescent="0.25">
      <c r="A18">
        <v>16</v>
      </c>
      <c r="B18" s="76" t="s">
        <v>158</v>
      </c>
      <c r="C18" s="76"/>
      <c r="D18" s="80" t="s">
        <v>40</v>
      </c>
      <c r="E18" s="79"/>
      <c r="F18" s="76"/>
      <c r="G18" s="76"/>
      <c r="H18" s="76"/>
    </row>
    <row r="19" spans="1:8" x14ac:dyDescent="0.25">
      <c r="A19">
        <v>17</v>
      </c>
      <c r="B19" s="78" t="s">
        <v>159</v>
      </c>
      <c r="C19" s="78"/>
      <c r="D19" s="80"/>
      <c r="E19" s="78" t="s">
        <v>121</v>
      </c>
      <c r="F19" s="76"/>
      <c r="G19" s="76"/>
      <c r="H19" s="76"/>
    </row>
    <row r="20" spans="1:8" x14ac:dyDescent="0.25">
      <c r="A20">
        <v>18</v>
      </c>
      <c r="B20" s="76" t="s">
        <v>160</v>
      </c>
      <c r="C20" s="76"/>
      <c r="D20" s="80" t="s">
        <v>40</v>
      </c>
      <c r="E20" s="79" t="s">
        <v>119</v>
      </c>
      <c r="F20" s="76"/>
      <c r="G20" s="76"/>
      <c r="H20" s="76"/>
    </row>
    <row r="21" spans="1:8" x14ac:dyDescent="0.25">
      <c r="A21">
        <v>19</v>
      </c>
      <c r="B21" s="76" t="s">
        <v>161</v>
      </c>
      <c r="C21" s="76"/>
      <c r="D21" s="80" t="s">
        <v>40</v>
      </c>
      <c r="E21" s="79" t="s">
        <v>119</v>
      </c>
      <c r="F21" s="76"/>
      <c r="G21" s="76"/>
      <c r="H21" s="76"/>
    </row>
    <row r="22" spans="1:8" x14ac:dyDescent="0.25">
      <c r="A22">
        <v>20</v>
      </c>
      <c r="B22" s="77" t="s">
        <v>162</v>
      </c>
      <c r="C22" s="77"/>
      <c r="D22" s="80"/>
      <c r="E22" s="77"/>
      <c r="F22" s="77" t="s">
        <v>135</v>
      </c>
      <c r="G22" s="76"/>
      <c r="H22" s="76"/>
    </row>
    <row r="23" spans="1:8" x14ac:dyDescent="0.25">
      <c r="B23" s="76"/>
      <c r="C23" s="76"/>
      <c r="D23" s="80"/>
      <c r="E23" s="76"/>
      <c r="F23" s="76"/>
      <c r="G23" s="76"/>
      <c r="H23" s="76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70" zoomScale="106" zoomScaleNormal="106" workbookViewId="0">
      <selection activeCell="C96" sqref="C96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243" t="s">
        <v>163</v>
      </c>
      <c r="C2" s="243"/>
      <c r="D2" s="243"/>
      <c r="E2" s="243"/>
      <c r="F2" s="243"/>
      <c r="G2" s="243"/>
    </row>
    <row r="3" spans="2:7" ht="36.75" customHeight="1" x14ac:dyDescent="0.25">
      <c r="B3" s="83" t="s">
        <v>164</v>
      </c>
      <c r="C3" s="83" t="s">
        <v>165</v>
      </c>
      <c r="D3" s="83" t="s">
        <v>166</v>
      </c>
      <c r="E3" s="83" t="s">
        <v>167</v>
      </c>
      <c r="F3" s="83" t="s">
        <v>168</v>
      </c>
      <c r="G3" s="83" t="s">
        <v>75</v>
      </c>
    </row>
    <row r="4" spans="2:7" ht="26.25" customHeight="1" x14ac:dyDescent="0.25">
      <c r="B4" s="82" t="s">
        <v>169</v>
      </c>
      <c r="C4" s="76" t="s">
        <v>170</v>
      </c>
      <c r="D4" s="76"/>
      <c r="E4" s="76" t="s">
        <v>171</v>
      </c>
      <c r="F4" s="76"/>
      <c r="G4" s="76"/>
    </row>
    <row r="5" spans="2:7" ht="64.5" customHeight="1" x14ac:dyDescent="0.25">
      <c r="B5" s="82" t="s">
        <v>172</v>
      </c>
      <c r="C5" s="87" t="s">
        <v>173</v>
      </c>
      <c r="D5" s="87" t="s">
        <v>174</v>
      </c>
      <c r="E5" s="76"/>
      <c r="F5" s="76" t="s">
        <v>175</v>
      </c>
      <c r="G5" s="76"/>
    </row>
    <row r="6" spans="2:7" ht="26.25" customHeight="1" x14ac:dyDescent="0.25">
      <c r="B6" s="82" t="s">
        <v>176</v>
      </c>
      <c r="C6" s="76" t="s">
        <v>177</v>
      </c>
      <c r="D6" s="76"/>
      <c r="E6" s="76"/>
      <c r="F6" s="76" t="s">
        <v>178</v>
      </c>
      <c r="G6" s="76"/>
    </row>
    <row r="7" spans="2:7" ht="26.25" customHeight="1" x14ac:dyDescent="0.25">
      <c r="B7" s="82" t="s">
        <v>179</v>
      </c>
      <c r="C7" s="76"/>
      <c r="D7" s="76" t="s">
        <v>180</v>
      </c>
      <c r="E7" s="76"/>
      <c r="F7" s="76" t="s">
        <v>181</v>
      </c>
      <c r="G7" s="76"/>
    </row>
    <row r="8" spans="2:7" ht="26.25" customHeight="1" x14ac:dyDescent="0.25">
      <c r="B8" s="82" t="s">
        <v>182</v>
      </c>
      <c r="C8" s="76" t="s">
        <v>183</v>
      </c>
      <c r="D8" s="76"/>
      <c r="E8" s="76"/>
      <c r="F8" s="76"/>
      <c r="G8" s="76"/>
    </row>
    <row r="9" spans="2:7" ht="27.75" customHeight="1" x14ac:dyDescent="0.4">
      <c r="B9" s="243" t="s">
        <v>184</v>
      </c>
      <c r="C9" s="243"/>
      <c r="D9" s="243"/>
      <c r="E9" s="243"/>
      <c r="F9" s="243"/>
      <c r="G9" s="243"/>
    </row>
    <row r="10" spans="2:7" ht="22.5" customHeight="1" x14ac:dyDescent="0.25">
      <c r="B10" s="83" t="s">
        <v>164</v>
      </c>
      <c r="C10" s="83" t="s">
        <v>185</v>
      </c>
      <c r="D10" s="83" t="s">
        <v>166</v>
      </c>
      <c r="E10" s="83" t="s">
        <v>167</v>
      </c>
      <c r="F10" s="83" t="s">
        <v>168</v>
      </c>
      <c r="G10" s="83" t="s">
        <v>75</v>
      </c>
    </row>
    <row r="11" spans="2:7" ht="27" customHeight="1" x14ac:dyDescent="0.25">
      <c r="B11" s="82" t="s">
        <v>169</v>
      </c>
      <c r="C11" s="87" t="s">
        <v>186</v>
      </c>
      <c r="D11" s="76"/>
      <c r="E11" s="76"/>
      <c r="F11" s="76" t="s">
        <v>187</v>
      </c>
      <c r="G11" s="76"/>
    </row>
    <row r="12" spans="2:7" ht="52.5" customHeight="1" x14ac:dyDescent="0.25">
      <c r="B12" s="82" t="s">
        <v>172</v>
      </c>
      <c r="C12" s="76" t="s">
        <v>188</v>
      </c>
      <c r="D12" s="87" t="s">
        <v>189</v>
      </c>
      <c r="E12" s="76"/>
      <c r="F12" s="76"/>
      <c r="G12" s="76"/>
    </row>
    <row r="13" spans="2:7" ht="26.25" customHeight="1" x14ac:dyDescent="0.25">
      <c r="B13" s="82" t="s">
        <v>176</v>
      </c>
      <c r="C13" s="76"/>
      <c r="D13" s="76"/>
      <c r="E13" s="76"/>
      <c r="F13" s="76"/>
      <c r="G13" s="76"/>
    </row>
    <row r="14" spans="2:7" ht="43.5" customHeight="1" x14ac:dyDescent="0.25">
      <c r="B14" s="82" t="s">
        <v>179</v>
      </c>
      <c r="C14" s="76"/>
      <c r="D14" s="87" t="s">
        <v>190</v>
      </c>
      <c r="E14" s="76"/>
      <c r="F14" s="76"/>
      <c r="G14" s="76"/>
    </row>
    <row r="15" spans="2:7" ht="26.25" customHeight="1" x14ac:dyDescent="0.25">
      <c r="B15" s="82" t="s">
        <v>182</v>
      </c>
      <c r="C15" s="76"/>
      <c r="D15" s="76" t="s">
        <v>191</v>
      </c>
      <c r="E15" s="76"/>
      <c r="F15" s="76"/>
      <c r="G15" s="76"/>
    </row>
    <row r="16" spans="2:7" ht="30" x14ac:dyDescent="0.4">
      <c r="B16" s="243" t="s">
        <v>192</v>
      </c>
      <c r="C16" s="243"/>
      <c r="D16" s="243"/>
      <c r="E16" s="243"/>
      <c r="F16" s="243"/>
      <c r="G16" s="243"/>
    </row>
    <row r="17" spans="2:7" x14ac:dyDescent="0.25">
      <c r="B17" s="83" t="s">
        <v>164</v>
      </c>
      <c r="C17" s="83" t="s">
        <v>185</v>
      </c>
      <c r="D17" s="83" t="s">
        <v>166</v>
      </c>
      <c r="E17" s="83" t="s">
        <v>167</v>
      </c>
      <c r="F17" s="83" t="s">
        <v>168</v>
      </c>
      <c r="G17" s="83" t="s">
        <v>75</v>
      </c>
    </row>
    <row r="18" spans="2:7" x14ac:dyDescent="0.25">
      <c r="B18" s="82" t="s">
        <v>169</v>
      </c>
      <c r="C18" s="87" t="s">
        <v>193</v>
      </c>
      <c r="D18" s="76"/>
      <c r="E18" s="76"/>
      <c r="F18" s="76"/>
      <c r="G18" s="76"/>
    </row>
    <row r="19" spans="2:7" x14ac:dyDescent="0.25">
      <c r="B19" s="82" t="s">
        <v>172</v>
      </c>
      <c r="C19" s="76"/>
      <c r="D19" s="87"/>
      <c r="E19" s="76"/>
      <c r="F19" s="76"/>
      <c r="G19" s="76"/>
    </row>
    <row r="20" spans="2:7" x14ac:dyDescent="0.25">
      <c r="B20" s="82" t="s">
        <v>176</v>
      </c>
      <c r="C20" s="76"/>
      <c r="D20" s="76"/>
      <c r="E20" s="76"/>
      <c r="F20" s="76"/>
      <c r="G20" s="76"/>
    </row>
    <row r="21" spans="2:7" x14ac:dyDescent="0.25">
      <c r="B21" s="82" t="s">
        <v>179</v>
      </c>
      <c r="C21" s="76"/>
      <c r="D21" s="87"/>
      <c r="E21" s="76"/>
      <c r="F21" s="76"/>
      <c r="G21" s="76"/>
    </row>
    <row r="22" spans="2:7" x14ac:dyDescent="0.25">
      <c r="B22" s="82" t="s">
        <v>182</v>
      </c>
      <c r="C22" s="76"/>
      <c r="D22" s="76"/>
      <c r="E22" s="76"/>
      <c r="F22" s="76"/>
      <c r="G22" s="76"/>
    </row>
    <row r="23" spans="2:7" ht="30" x14ac:dyDescent="0.4">
      <c r="B23" s="243" t="s">
        <v>194</v>
      </c>
      <c r="C23" s="243"/>
      <c r="D23" s="243"/>
      <c r="E23" s="243"/>
      <c r="F23" s="243"/>
      <c r="G23" s="243"/>
    </row>
    <row r="24" spans="2:7" ht="23.25" customHeight="1" x14ac:dyDescent="0.25">
      <c r="B24" s="83" t="s">
        <v>164</v>
      </c>
      <c r="C24" s="83" t="s">
        <v>185</v>
      </c>
      <c r="D24" s="83" t="s">
        <v>166</v>
      </c>
      <c r="E24" s="83" t="s">
        <v>167</v>
      </c>
      <c r="F24" s="83" t="s">
        <v>168</v>
      </c>
      <c r="G24" s="83" t="s">
        <v>75</v>
      </c>
    </row>
    <row r="25" spans="2:7" ht="24" customHeight="1" x14ac:dyDescent="0.25">
      <c r="B25" s="82" t="s">
        <v>169</v>
      </c>
      <c r="C25" s="87" t="s">
        <v>195</v>
      </c>
      <c r="D25" s="76"/>
      <c r="E25" s="76"/>
      <c r="F25" s="76"/>
      <c r="G25" s="76"/>
    </row>
    <row r="26" spans="2:7" ht="30" customHeight="1" x14ac:dyDescent="0.25">
      <c r="B26" s="82" t="s">
        <v>172</v>
      </c>
      <c r="C26" s="87" t="s">
        <v>196</v>
      </c>
      <c r="D26" s="87" t="s">
        <v>197</v>
      </c>
      <c r="E26" s="76"/>
      <c r="F26" s="76"/>
      <c r="G26" s="76"/>
    </row>
    <row r="27" spans="2:7" ht="24" customHeight="1" x14ac:dyDescent="0.25">
      <c r="B27" s="82" t="s">
        <v>176</v>
      </c>
      <c r="C27" s="76"/>
      <c r="D27" s="76"/>
      <c r="E27" s="76"/>
      <c r="F27" s="76"/>
      <c r="G27" s="76"/>
    </row>
    <row r="28" spans="2:7" ht="24" customHeight="1" x14ac:dyDescent="0.25">
      <c r="B28" s="82" t="s">
        <v>179</v>
      </c>
      <c r="C28" s="76"/>
      <c r="D28" s="87" t="s">
        <v>198</v>
      </c>
      <c r="E28" s="76"/>
      <c r="F28" s="76" t="s">
        <v>199</v>
      </c>
      <c r="G28" s="76"/>
    </row>
    <row r="29" spans="2:7" ht="24" customHeight="1" x14ac:dyDescent="0.25">
      <c r="B29" s="82" t="s">
        <v>182</v>
      </c>
      <c r="C29" s="76"/>
      <c r="D29" s="76"/>
      <c r="E29" s="76"/>
      <c r="F29" s="76"/>
      <c r="G29" s="76"/>
    </row>
    <row r="30" spans="2:7" ht="30" x14ac:dyDescent="0.4">
      <c r="B30" s="243" t="s">
        <v>200</v>
      </c>
      <c r="C30" s="243"/>
      <c r="D30" s="243"/>
      <c r="E30" s="243"/>
      <c r="F30" s="243"/>
      <c r="G30" s="243"/>
    </row>
    <row r="31" spans="2:7" ht="20.25" customHeight="1" x14ac:dyDescent="0.25">
      <c r="B31" s="83" t="s">
        <v>164</v>
      </c>
      <c r="C31" s="83" t="s">
        <v>185</v>
      </c>
      <c r="D31" s="83" t="s">
        <v>166</v>
      </c>
      <c r="E31" s="83" t="s">
        <v>167</v>
      </c>
      <c r="F31" s="83" t="s">
        <v>168</v>
      </c>
      <c r="G31" s="83" t="s">
        <v>75</v>
      </c>
    </row>
    <row r="32" spans="2:7" ht="27" customHeight="1" x14ac:dyDescent="0.25">
      <c r="B32" s="82" t="s">
        <v>169</v>
      </c>
      <c r="C32" s="87"/>
      <c r="D32" s="76"/>
      <c r="E32" s="76" t="s">
        <v>201</v>
      </c>
      <c r="F32" s="76"/>
      <c r="G32" s="76"/>
    </row>
    <row r="33" spans="2:7" ht="27" customHeight="1" x14ac:dyDescent="0.25">
      <c r="B33" s="82" t="s">
        <v>172</v>
      </c>
      <c r="C33" s="87" t="s">
        <v>202</v>
      </c>
      <c r="D33" s="87" t="s">
        <v>203</v>
      </c>
      <c r="E33" s="76"/>
      <c r="F33" s="76"/>
      <c r="G33" s="76"/>
    </row>
    <row r="34" spans="2:7" ht="27" customHeight="1" x14ac:dyDescent="0.25">
      <c r="B34" s="82" t="s">
        <v>176</v>
      </c>
      <c r="C34" s="76" t="s">
        <v>204</v>
      </c>
      <c r="D34" s="76"/>
      <c r="E34" s="76"/>
      <c r="F34" s="76"/>
      <c r="G34" s="76"/>
    </row>
    <row r="35" spans="2:7" ht="41.25" customHeight="1" x14ac:dyDescent="0.25">
      <c r="B35" s="82" t="s">
        <v>179</v>
      </c>
      <c r="C35" s="87" t="s">
        <v>205</v>
      </c>
      <c r="D35" s="87" t="s">
        <v>206</v>
      </c>
      <c r="E35" s="76"/>
      <c r="F35" s="76"/>
      <c r="G35" s="76"/>
    </row>
    <row r="36" spans="2:7" ht="27" customHeight="1" x14ac:dyDescent="0.25">
      <c r="B36" s="82" t="s">
        <v>182</v>
      </c>
      <c r="C36" s="76"/>
      <c r="D36" s="76" t="s">
        <v>207</v>
      </c>
      <c r="E36" s="76" t="s">
        <v>208</v>
      </c>
      <c r="F36" s="76"/>
      <c r="G36" s="76"/>
    </row>
    <row r="37" spans="2:7" ht="30" x14ac:dyDescent="0.4">
      <c r="B37" s="243" t="s">
        <v>209</v>
      </c>
      <c r="C37" s="243"/>
      <c r="D37" s="243"/>
      <c r="E37" s="243"/>
      <c r="F37" s="243"/>
      <c r="G37" s="243"/>
    </row>
    <row r="38" spans="2:7" x14ac:dyDescent="0.25">
      <c r="B38" s="83" t="s">
        <v>164</v>
      </c>
      <c r="C38" s="83" t="s">
        <v>185</v>
      </c>
      <c r="D38" s="83" t="s">
        <v>166</v>
      </c>
      <c r="E38" s="83" t="s">
        <v>167</v>
      </c>
      <c r="F38" s="83" t="s">
        <v>168</v>
      </c>
      <c r="G38" s="83" t="s">
        <v>75</v>
      </c>
    </row>
    <row r="39" spans="2:7" ht="18.75" customHeight="1" x14ac:dyDescent="0.25">
      <c r="B39" s="82" t="s">
        <v>169</v>
      </c>
      <c r="C39" s="87" t="s">
        <v>210</v>
      </c>
      <c r="D39" s="76"/>
      <c r="E39" s="76"/>
      <c r="F39" s="76"/>
      <c r="G39" s="76"/>
    </row>
    <row r="40" spans="2:7" ht="32.25" customHeight="1" x14ac:dyDescent="0.25">
      <c r="B40" s="82" t="s">
        <v>172</v>
      </c>
      <c r="C40" s="87" t="s">
        <v>211</v>
      </c>
      <c r="D40" s="87" t="s">
        <v>212</v>
      </c>
      <c r="E40" s="76"/>
      <c r="F40" s="76"/>
      <c r="G40" s="76"/>
    </row>
    <row r="41" spans="2:7" ht="18.75" customHeight="1" x14ac:dyDescent="0.25">
      <c r="B41" s="82" t="s">
        <v>176</v>
      </c>
      <c r="C41" s="76"/>
      <c r="D41" s="76"/>
      <c r="E41" s="76"/>
      <c r="F41" s="76"/>
      <c r="G41" s="76"/>
    </row>
    <row r="42" spans="2:7" ht="18.75" customHeight="1" x14ac:dyDescent="0.25">
      <c r="B42" s="82" t="s">
        <v>179</v>
      </c>
      <c r="C42" s="76"/>
      <c r="D42" s="87"/>
      <c r="E42" s="76"/>
      <c r="F42" s="76" t="s">
        <v>213</v>
      </c>
      <c r="G42" s="76"/>
    </row>
    <row r="43" spans="2:7" ht="18.75" customHeight="1" x14ac:dyDescent="0.25">
      <c r="B43" s="82" t="s">
        <v>182</v>
      </c>
      <c r="C43" s="76" t="s">
        <v>214</v>
      </c>
      <c r="D43" s="76" t="s">
        <v>215</v>
      </c>
      <c r="E43" s="76"/>
      <c r="F43" s="76"/>
      <c r="G43" s="76"/>
    </row>
    <row r="44" spans="2:7" ht="30" x14ac:dyDescent="0.4">
      <c r="B44" s="243" t="s">
        <v>216</v>
      </c>
      <c r="C44" s="243"/>
      <c r="D44" s="243"/>
      <c r="E44" s="243"/>
      <c r="F44" s="243"/>
      <c r="G44" s="243"/>
    </row>
    <row r="45" spans="2:7" x14ac:dyDescent="0.25">
      <c r="B45" s="83" t="s">
        <v>164</v>
      </c>
      <c r="C45" s="83" t="s">
        <v>185</v>
      </c>
      <c r="D45" s="83" t="s">
        <v>166</v>
      </c>
      <c r="E45" s="83" t="s">
        <v>167</v>
      </c>
      <c r="F45" s="83" t="s">
        <v>168</v>
      </c>
      <c r="G45" s="83" t="s">
        <v>75</v>
      </c>
    </row>
    <row r="46" spans="2:7" ht="36" customHeight="1" x14ac:dyDescent="0.25">
      <c r="B46" s="82" t="s">
        <v>169</v>
      </c>
      <c r="C46" s="87" t="s">
        <v>227</v>
      </c>
      <c r="D46" s="87" t="s">
        <v>226</v>
      </c>
      <c r="E46" s="76" t="s">
        <v>225</v>
      </c>
      <c r="F46" s="76"/>
      <c r="G46" s="76"/>
    </row>
    <row r="47" spans="2:7" ht="36" customHeight="1" x14ac:dyDescent="0.25">
      <c r="B47" s="82" t="s">
        <v>172</v>
      </c>
      <c r="C47" s="87" t="s">
        <v>221</v>
      </c>
      <c r="D47" s="87"/>
      <c r="E47" s="76"/>
      <c r="F47" s="76"/>
      <c r="G47" s="76"/>
    </row>
    <row r="48" spans="2:7" ht="36" customHeight="1" x14ac:dyDescent="0.25">
      <c r="B48" s="82" t="s">
        <v>176</v>
      </c>
      <c r="C48" s="87" t="s">
        <v>222</v>
      </c>
      <c r="D48" s="76" t="s">
        <v>223</v>
      </c>
      <c r="E48" s="76" t="s">
        <v>217</v>
      </c>
      <c r="F48" s="76"/>
      <c r="G48" s="76"/>
    </row>
    <row r="49" spans="2:7" ht="36" customHeight="1" x14ac:dyDescent="0.25">
      <c r="B49" s="82" t="s">
        <v>179</v>
      </c>
      <c r="C49" s="76"/>
      <c r="D49" s="87"/>
      <c r="E49" s="76" t="s">
        <v>224</v>
      </c>
      <c r="F49" s="76"/>
      <c r="G49" s="76"/>
    </row>
    <row r="50" spans="2:7" ht="36" customHeight="1" x14ac:dyDescent="0.25">
      <c r="B50" s="82" t="s">
        <v>182</v>
      </c>
      <c r="C50" s="76"/>
      <c r="D50" s="76" t="s">
        <v>220</v>
      </c>
      <c r="E50" s="76"/>
      <c r="F50" s="76"/>
      <c r="G50" s="76"/>
    </row>
    <row r="51" spans="2:7" ht="30" x14ac:dyDescent="0.4">
      <c r="B51" s="243" t="s">
        <v>228</v>
      </c>
      <c r="C51" s="243"/>
      <c r="D51" s="243"/>
      <c r="E51" s="243"/>
      <c r="F51" s="243"/>
      <c r="G51" s="243"/>
    </row>
    <row r="52" spans="2:7" ht="21" customHeight="1" x14ac:dyDescent="0.25">
      <c r="B52" s="83" t="s">
        <v>164</v>
      </c>
      <c r="C52" s="83" t="s">
        <v>185</v>
      </c>
      <c r="D52" s="83" t="s">
        <v>166</v>
      </c>
      <c r="E52" s="83" t="s">
        <v>167</v>
      </c>
      <c r="F52" s="83" t="s">
        <v>168</v>
      </c>
      <c r="G52" s="83" t="s">
        <v>75</v>
      </c>
    </row>
    <row r="53" spans="2:7" ht="38.25" customHeight="1" x14ac:dyDescent="0.25">
      <c r="B53" s="82" t="s">
        <v>169</v>
      </c>
      <c r="C53" s="87" t="s">
        <v>229</v>
      </c>
      <c r="D53" s="87" t="s">
        <v>230</v>
      </c>
      <c r="E53" s="76" t="s">
        <v>243</v>
      </c>
      <c r="F53" s="76"/>
      <c r="G53" s="76"/>
    </row>
    <row r="54" spans="2:7" ht="38.25" customHeight="1" x14ac:dyDescent="0.25">
      <c r="B54" s="82" t="s">
        <v>172</v>
      </c>
      <c r="C54" s="87" t="s">
        <v>221</v>
      </c>
      <c r="D54" s="87"/>
      <c r="E54" s="76"/>
      <c r="F54" s="76"/>
      <c r="G54" s="76"/>
    </row>
    <row r="55" spans="2:7" ht="38.25" customHeight="1" x14ac:dyDescent="0.25">
      <c r="B55" s="82" t="s">
        <v>176</v>
      </c>
      <c r="C55" s="87"/>
      <c r="D55" s="87" t="s">
        <v>247</v>
      </c>
      <c r="E55" s="76" t="s">
        <v>244</v>
      </c>
      <c r="F55" s="76"/>
      <c r="G55" s="76"/>
    </row>
    <row r="56" spans="2:7" ht="45.75" customHeight="1" x14ac:dyDescent="0.25">
      <c r="B56" s="82" t="s">
        <v>179</v>
      </c>
      <c r="C56" s="87" t="s">
        <v>231</v>
      </c>
      <c r="D56" s="87" t="s">
        <v>245</v>
      </c>
      <c r="E56" s="76"/>
      <c r="F56" s="76"/>
      <c r="G56" s="76"/>
    </row>
    <row r="57" spans="2:7" ht="38.25" customHeight="1" x14ac:dyDescent="0.25">
      <c r="B57" s="82" t="s">
        <v>182</v>
      </c>
      <c r="C57" s="76"/>
      <c r="D57" s="87" t="s">
        <v>246</v>
      </c>
      <c r="E57" s="76" t="s">
        <v>248</v>
      </c>
      <c r="F57" s="76"/>
      <c r="G57" s="76"/>
    </row>
    <row r="58" spans="2:7" ht="30" x14ac:dyDescent="0.4">
      <c r="B58" s="243" t="s">
        <v>254</v>
      </c>
      <c r="C58" s="243"/>
      <c r="D58" s="243"/>
      <c r="E58" s="243"/>
      <c r="F58" s="243"/>
      <c r="G58" s="243"/>
    </row>
    <row r="59" spans="2:7" ht="24.75" customHeight="1" x14ac:dyDescent="0.25">
      <c r="B59" s="83" t="s">
        <v>164</v>
      </c>
      <c r="C59" s="83" t="s">
        <v>185</v>
      </c>
      <c r="D59" s="83" t="s">
        <v>166</v>
      </c>
      <c r="E59" s="83" t="s">
        <v>167</v>
      </c>
      <c r="F59" s="83" t="s">
        <v>168</v>
      </c>
      <c r="G59" s="83" t="s">
        <v>75</v>
      </c>
    </row>
    <row r="60" spans="2:7" ht="21" customHeight="1" x14ac:dyDescent="0.25">
      <c r="B60" s="82" t="s">
        <v>169</v>
      </c>
      <c r="C60" s="87"/>
      <c r="D60" s="87"/>
      <c r="E60" s="76"/>
      <c r="F60" s="76"/>
      <c r="G60" s="76"/>
    </row>
    <row r="61" spans="2:7" ht="21" customHeight="1" x14ac:dyDescent="0.25">
      <c r="B61" s="82" t="s">
        <v>172</v>
      </c>
      <c r="C61" s="87"/>
      <c r="D61" s="87"/>
      <c r="E61" s="76"/>
      <c r="F61" s="76"/>
      <c r="G61" s="76"/>
    </row>
    <row r="62" spans="2:7" ht="21" customHeight="1" x14ac:dyDescent="0.25">
      <c r="B62" s="82" t="s">
        <v>176</v>
      </c>
      <c r="C62" s="87" t="s">
        <v>256</v>
      </c>
      <c r="D62" s="87"/>
      <c r="E62" s="76"/>
      <c r="F62" s="76"/>
      <c r="G62" s="76"/>
    </row>
    <row r="63" spans="2:7" ht="34.5" customHeight="1" x14ac:dyDescent="0.25">
      <c r="B63" s="82" t="s">
        <v>179</v>
      </c>
      <c r="C63" s="87"/>
      <c r="D63" s="87" t="s">
        <v>258</v>
      </c>
      <c r="E63" s="76"/>
      <c r="F63" s="76"/>
      <c r="G63" s="76"/>
    </row>
    <row r="64" spans="2:7" ht="21" customHeight="1" x14ac:dyDescent="0.25">
      <c r="B64" s="82" t="s">
        <v>182</v>
      </c>
      <c r="C64" s="76"/>
      <c r="D64" s="87"/>
      <c r="E64" s="76"/>
      <c r="F64" s="76" t="s">
        <v>259</v>
      </c>
      <c r="G64" s="76"/>
    </row>
    <row r="65" spans="2:7" ht="30" x14ac:dyDescent="0.4">
      <c r="B65" s="243" t="s">
        <v>260</v>
      </c>
      <c r="C65" s="243"/>
      <c r="D65" s="243"/>
      <c r="E65" s="243"/>
      <c r="F65" s="243"/>
      <c r="G65" s="243"/>
    </row>
    <row r="66" spans="2:7" ht="24" customHeight="1" x14ac:dyDescent="0.25">
      <c r="B66" s="83" t="s">
        <v>164</v>
      </c>
      <c r="C66" s="83" t="s">
        <v>185</v>
      </c>
      <c r="D66" s="83" t="s">
        <v>166</v>
      </c>
      <c r="E66" s="83" t="s">
        <v>167</v>
      </c>
      <c r="F66" s="83" t="s">
        <v>168</v>
      </c>
      <c r="G66" s="83" t="s">
        <v>75</v>
      </c>
    </row>
    <row r="67" spans="2:7" ht="24" customHeight="1" x14ac:dyDescent="0.25">
      <c r="B67" s="82" t="s">
        <v>169</v>
      </c>
      <c r="C67" s="87" t="s">
        <v>268</v>
      </c>
      <c r="D67" s="87"/>
      <c r="E67" s="76"/>
      <c r="F67" s="76" t="s">
        <v>271</v>
      </c>
      <c r="G67" s="76"/>
    </row>
    <row r="68" spans="2:7" ht="24" customHeight="1" x14ac:dyDescent="0.25">
      <c r="B68" s="82" t="s">
        <v>172</v>
      </c>
      <c r="C68" s="87"/>
      <c r="D68" s="87"/>
      <c r="E68" s="76"/>
      <c r="F68" s="76"/>
      <c r="G68" s="76"/>
    </row>
    <row r="69" spans="2:7" ht="24" customHeight="1" x14ac:dyDescent="0.25">
      <c r="B69" s="82" t="s">
        <v>176</v>
      </c>
      <c r="C69" s="87"/>
      <c r="D69" s="87" t="s">
        <v>261</v>
      </c>
      <c r="E69" s="76"/>
      <c r="F69" s="76" t="s">
        <v>270</v>
      </c>
      <c r="G69" s="76"/>
    </row>
    <row r="70" spans="2:7" ht="24" customHeight="1" x14ac:dyDescent="0.25">
      <c r="B70" s="82" t="s">
        <v>179</v>
      </c>
      <c r="C70" s="87"/>
      <c r="D70" s="87" t="s">
        <v>269</v>
      </c>
      <c r="E70" s="76"/>
      <c r="F70" s="76" t="s">
        <v>267</v>
      </c>
      <c r="G70" s="76"/>
    </row>
    <row r="71" spans="2:7" ht="24" customHeight="1" x14ac:dyDescent="0.25">
      <c r="B71" s="82" t="s">
        <v>182</v>
      </c>
      <c r="C71" s="76"/>
      <c r="D71" s="76" t="s">
        <v>262</v>
      </c>
      <c r="E71" s="76"/>
      <c r="F71" s="76" t="s">
        <v>270</v>
      </c>
      <c r="G71" s="76"/>
    </row>
    <row r="72" spans="2:7" ht="30" x14ac:dyDescent="0.4">
      <c r="B72" s="243" t="s">
        <v>289</v>
      </c>
      <c r="C72" s="243"/>
      <c r="D72" s="243"/>
      <c r="E72" s="243"/>
      <c r="F72" s="243"/>
      <c r="G72" s="243"/>
    </row>
    <row r="73" spans="2:7" ht="24" customHeight="1" x14ac:dyDescent="0.25">
      <c r="B73" s="83" t="s">
        <v>164</v>
      </c>
      <c r="C73" s="83" t="s">
        <v>185</v>
      </c>
      <c r="D73" s="83" t="s">
        <v>166</v>
      </c>
      <c r="E73" s="83" t="s">
        <v>167</v>
      </c>
      <c r="F73" s="83" t="s">
        <v>168</v>
      </c>
      <c r="G73" s="83" t="s">
        <v>75</v>
      </c>
    </row>
    <row r="74" spans="2:7" ht="18" customHeight="1" x14ac:dyDescent="0.25">
      <c r="B74" s="82" t="s">
        <v>169</v>
      </c>
      <c r="C74" s="87"/>
      <c r="D74" s="87"/>
      <c r="E74" s="76"/>
      <c r="F74" s="76" t="s">
        <v>297</v>
      </c>
      <c r="G74" s="76"/>
    </row>
    <row r="75" spans="2:7" ht="18" customHeight="1" x14ac:dyDescent="0.25">
      <c r="B75" s="82" t="s">
        <v>172</v>
      </c>
      <c r="C75" s="87"/>
      <c r="D75" s="87"/>
      <c r="E75" s="76"/>
      <c r="F75" s="76"/>
      <c r="G75" s="76"/>
    </row>
    <row r="76" spans="2:7" ht="18" customHeight="1" x14ac:dyDescent="0.25">
      <c r="B76" s="82" t="s">
        <v>176</v>
      </c>
      <c r="C76" s="87"/>
      <c r="D76" s="87"/>
      <c r="E76" s="76"/>
      <c r="F76" s="76"/>
      <c r="G76" s="76"/>
    </row>
    <row r="77" spans="2:7" ht="28.5" customHeight="1" x14ac:dyDescent="0.25">
      <c r="B77" s="82" t="s">
        <v>179</v>
      </c>
      <c r="C77" s="87"/>
      <c r="D77" s="87" t="s">
        <v>296</v>
      </c>
      <c r="E77" s="76" t="s">
        <v>291</v>
      </c>
      <c r="F77" s="76"/>
      <c r="G77" s="76"/>
    </row>
    <row r="78" spans="2:7" ht="20.25" customHeight="1" x14ac:dyDescent="0.25">
      <c r="B78" s="82" t="s">
        <v>182</v>
      </c>
      <c r="C78" s="76"/>
      <c r="D78" s="76" t="s">
        <v>292</v>
      </c>
      <c r="E78" s="76" t="s">
        <v>290</v>
      </c>
      <c r="F78" s="76"/>
      <c r="G78" s="76"/>
    </row>
    <row r="79" spans="2:7" ht="30" hidden="1" x14ac:dyDescent="0.4">
      <c r="B79" s="243" t="s">
        <v>288</v>
      </c>
      <c r="C79" s="243"/>
      <c r="D79" s="243"/>
      <c r="E79" s="243"/>
      <c r="F79" s="243"/>
      <c r="G79" s="243"/>
    </row>
    <row r="80" spans="2:7" ht="24" hidden="1" customHeight="1" x14ac:dyDescent="0.25">
      <c r="B80" s="83" t="s">
        <v>164</v>
      </c>
      <c r="C80" s="83" t="s">
        <v>185</v>
      </c>
      <c r="D80" s="83" t="s">
        <v>166</v>
      </c>
      <c r="E80" s="83" t="s">
        <v>167</v>
      </c>
      <c r="F80" s="83" t="s">
        <v>168</v>
      </c>
      <c r="G80" s="83" t="s">
        <v>75</v>
      </c>
    </row>
    <row r="81" spans="2:7" ht="24" hidden="1" customHeight="1" x14ac:dyDescent="0.25">
      <c r="B81" s="82" t="s">
        <v>169</v>
      </c>
      <c r="C81" s="87"/>
      <c r="D81" s="87"/>
      <c r="E81" s="76"/>
      <c r="F81" s="76"/>
      <c r="G81" s="76"/>
    </row>
    <row r="82" spans="2:7" ht="24" hidden="1" customHeight="1" x14ac:dyDescent="0.25">
      <c r="B82" s="82" t="s">
        <v>172</v>
      </c>
      <c r="C82" s="87"/>
      <c r="D82" s="87"/>
      <c r="E82" s="76"/>
      <c r="F82" s="76"/>
      <c r="G82" s="76"/>
    </row>
    <row r="83" spans="2:7" ht="24" hidden="1" customHeight="1" x14ac:dyDescent="0.25">
      <c r="B83" s="82" t="s">
        <v>176</v>
      </c>
      <c r="C83" s="87"/>
      <c r="D83" s="87"/>
      <c r="E83" s="76"/>
      <c r="F83" s="76"/>
      <c r="G83" s="76"/>
    </row>
    <row r="84" spans="2:7" ht="24" hidden="1" customHeight="1" x14ac:dyDescent="0.25">
      <c r="B84" s="82" t="s">
        <v>179</v>
      </c>
      <c r="C84" s="87"/>
      <c r="D84" s="87"/>
      <c r="E84" s="76"/>
      <c r="F84" s="76"/>
      <c r="G84" s="76"/>
    </row>
    <row r="85" spans="2:7" ht="24" hidden="1" customHeight="1" x14ac:dyDescent="0.25">
      <c r="B85" s="82" t="s">
        <v>182</v>
      </c>
      <c r="C85" s="76"/>
      <c r="D85" s="76"/>
      <c r="E85" s="76"/>
      <c r="F85" s="76"/>
      <c r="G85" s="76"/>
    </row>
    <row r="86" spans="2:7" ht="30" x14ac:dyDescent="0.4">
      <c r="B86" s="243" t="s">
        <v>288</v>
      </c>
      <c r="C86" s="243"/>
      <c r="D86" s="243"/>
      <c r="E86" s="243"/>
      <c r="F86" s="243"/>
      <c r="G86" s="243"/>
    </row>
    <row r="87" spans="2:7" x14ac:dyDescent="0.25">
      <c r="B87" s="83" t="s">
        <v>164</v>
      </c>
      <c r="C87" s="83" t="s">
        <v>185</v>
      </c>
      <c r="D87" s="83" t="s">
        <v>166</v>
      </c>
      <c r="E87" s="83" t="s">
        <v>167</v>
      </c>
      <c r="F87" s="83" t="s">
        <v>168</v>
      </c>
      <c r="G87" s="83" t="s">
        <v>75</v>
      </c>
    </row>
    <row r="88" spans="2:7" ht="30" customHeight="1" x14ac:dyDescent="0.25">
      <c r="B88" s="82" t="s">
        <v>169</v>
      </c>
      <c r="C88" s="87"/>
      <c r="D88" s="87"/>
      <c r="E88" s="76"/>
      <c r="F88" s="76"/>
      <c r="G88" s="76"/>
    </row>
    <row r="89" spans="2:7" ht="30" hidden="1" customHeight="1" x14ac:dyDescent="0.25">
      <c r="B89" s="82" t="s">
        <v>172</v>
      </c>
      <c r="C89" s="87"/>
      <c r="D89" s="87"/>
      <c r="E89" s="76"/>
      <c r="F89" s="76"/>
      <c r="G89" s="76"/>
    </row>
    <row r="90" spans="2:7" ht="30" customHeight="1" x14ac:dyDescent="0.25">
      <c r="B90" s="82" t="s">
        <v>176</v>
      </c>
      <c r="C90" s="87"/>
      <c r="D90" s="87"/>
      <c r="E90" s="76"/>
      <c r="F90" s="76"/>
      <c r="G90" s="76"/>
    </row>
    <row r="91" spans="2:7" ht="47.25" customHeight="1" x14ac:dyDescent="0.25">
      <c r="B91" s="82" t="s">
        <v>179</v>
      </c>
      <c r="C91" s="87"/>
      <c r="D91" s="87" t="s">
        <v>320</v>
      </c>
      <c r="E91" s="76"/>
      <c r="F91" s="76" t="s">
        <v>351</v>
      </c>
      <c r="G91" s="76"/>
    </row>
    <row r="92" spans="2:7" ht="22.5" customHeight="1" x14ac:dyDescent="0.25">
      <c r="B92" s="82" t="s">
        <v>182</v>
      </c>
      <c r="C92" s="76"/>
      <c r="D92" s="87" t="s">
        <v>317</v>
      </c>
      <c r="E92" s="76"/>
      <c r="F92" s="76" t="s">
        <v>350</v>
      </c>
      <c r="G92" s="76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2"/>
  <sheetViews>
    <sheetView zoomScale="106" zoomScaleNormal="106" workbookViewId="0">
      <selection activeCell="D5" sqref="D5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243" t="s">
        <v>354</v>
      </c>
      <c r="C2" s="243"/>
      <c r="D2" s="243"/>
      <c r="E2" s="243"/>
      <c r="F2" s="243"/>
      <c r="G2" s="243"/>
    </row>
    <row r="3" spans="2:7" ht="36.75" customHeight="1" x14ac:dyDescent="0.25">
      <c r="B3" s="83" t="s">
        <v>164</v>
      </c>
      <c r="C3" s="83" t="s">
        <v>165</v>
      </c>
      <c r="D3" s="83" t="s">
        <v>166</v>
      </c>
      <c r="E3" s="83" t="s">
        <v>167</v>
      </c>
      <c r="F3" s="83" t="s">
        <v>168</v>
      </c>
      <c r="G3" s="83" t="s">
        <v>75</v>
      </c>
    </row>
    <row r="4" spans="2:7" ht="26.25" customHeight="1" x14ac:dyDescent="0.25">
      <c r="B4" s="82" t="s">
        <v>169</v>
      </c>
      <c r="C4" s="76" t="s">
        <v>367</v>
      </c>
      <c r="D4" s="76"/>
      <c r="E4" s="76"/>
      <c r="F4" s="76"/>
      <c r="G4" s="76"/>
    </row>
    <row r="5" spans="2:7" ht="33.75" customHeight="1" x14ac:dyDescent="0.25">
      <c r="B5" s="82" t="s">
        <v>172</v>
      </c>
      <c r="C5" s="87"/>
      <c r="D5" s="87"/>
      <c r="E5" s="76"/>
      <c r="F5" s="76"/>
      <c r="G5" s="76"/>
    </row>
    <row r="6" spans="2:7" ht="26.25" customHeight="1" x14ac:dyDescent="0.25">
      <c r="B6" s="82" t="s">
        <v>176</v>
      </c>
      <c r="C6" s="76"/>
      <c r="D6" s="76"/>
      <c r="E6" s="76"/>
      <c r="F6" s="76"/>
      <c r="G6" s="76"/>
    </row>
    <row r="7" spans="2:7" ht="26.25" customHeight="1" x14ac:dyDescent="0.25">
      <c r="B7" s="82" t="s">
        <v>179</v>
      </c>
      <c r="C7" s="76"/>
      <c r="D7" s="76"/>
      <c r="E7" s="76"/>
      <c r="F7" s="76"/>
      <c r="G7" s="76"/>
    </row>
    <row r="8" spans="2:7" ht="26.25" customHeight="1" x14ac:dyDescent="0.25">
      <c r="B8" s="82" t="s">
        <v>182</v>
      </c>
      <c r="C8" s="76"/>
      <c r="D8" s="76" t="s">
        <v>366</v>
      </c>
      <c r="E8" s="76"/>
      <c r="F8" s="76"/>
      <c r="G8" s="76"/>
    </row>
    <row r="9" spans="2:7" ht="27.75" customHeight="1" x14ac:dyDescent="0.4">
      <c r="B9" s="243" t="s">
        <v>355</v>
      </c>
      <c r="C9" s="243"/>
      <c r="D9" s="243"/>
      <c r="E9" s="243"/>
      <c r="F9" s="243"/>
      <c r="G9" s="243"/>
    </row>
    <row r="10" spans="2:7" ht="22.5" customHeight="1" x14ac:dyDescent="0.25">
      <c r="B10" s="83" t="s">
        <v>164</v>
      </c>
      <c r="C10" s="83" t="s">
        <v>185</v>
      </c>
      <c r="D10" s="83" t="s">
        <v>166</v>
      </c>
      <c r="E10" s="83" t="s">
        <v>167</v>
      </c>
      <c r="F10" s="83" t="s">
        <v>168</v>
      </c>
      <c r="G10" s="83" t="s">
        <v>75</v>
      </c>
    </row>
    <row r="11" spans="2:7" ht="27" customHeight="1" x14ac:dyDescent="0.25">
      <c r="B11" s="82" t="s">
        <v>169</v>
      </c>
      <c r="C11" s="87"/>
      <c r="D11" s="76"/>
      <c r="E11" s="76"/>
      <c r="F11" s="76"/>
      <c r="G11" s="76"/>
    </row>
    <row r="12" spans="2:7" ht="52.5" customHeight="1" x14ac:dyDescent="0.25">
      <c r="B12" s="82" t="s">
        <v>172</v>
      </c>
      <c r="C12" s="76"/>
      <c r="D12" s="87"/>
      <c r="E12" s="76"/>
      <c r="F12" s="76"/>
      <c r="G12" s="76"/>
    </row>
    <row r="13" spans="2:7" ht="26.25" customHeight="1" x14ac:dyDescent="0.25">
      <c r="B13" s="82" t="s">
        <v>176</v>
      </c>
      <c r="C13" s="76"/>
      <c r="D13" s="76"/>
      <c r="E13" s="76"/>
      <c r="F13" s="76"/>
      <c r="G13" s="76"/>
    </row>
    <row r="14" spans="2:7" ht="43.5" customHeight="1" x14ac:dyDescent="0.25">
      <c r="B14" s="82" t="s">
        <v>179</v>
      </c>
      <c r="C14" s="76"/>
      <c r="D14" s="87"/>
      <c r="E14" s="76"/>
      <c r="F14" s="76"/>
      <c r="G14" s="76"/>
    </row>
    <row r="15" spans="2:7" ht="26.25" customHeight="1" x14ac:dyDescent="0.25">
      <c r="B15" s="82" t="s">
        <v>182</v>
      </c>
      <c r="C15" s="76"/>
      <c r="D15" s="76"/>
      <c r="E15" s="76"/>
      <c r="F15" s="76"/>
      <c r="G15" s="76"/>
    </row>
    <row r="16" spans="2:7" ht="30" x14ac:dyDescent="0.4">
      <c r="B16" s="243" t="s">
        <v>356</v>
      </c>
      <c r="C16" s="243"/>
      <c r="D16" s="243"/>
      <c r="E16" s="243"/>
      <c r="F16" s="243"/>
      <c r="G16" s="243"/>
    </row>
    <row r="17" spans="2:7" x14ac:dyDescent="0.25">
      <c r="B17" s="83" t="s">
        <v>164</v>
      </c>
      <c r="C17" s="83" t="s">
        <v>185</v>
      </c>
      <c r="D17" s="83" t="s">
        <v>166</v>
      </c>
      <c r="E17" s="83" t="s">
        <v>167</v>
      </c>
      <c r="F17" s="83" t="s">
        <v>168</v>
      </c>
      <c r="G17" s="83" t="s">
        <v>75</v>
      </c>
    </row>
    <row r="18" spans="2:7" x14ac:dyDescent="0.25">
      <c r="B18" s="82" t="s">
        <v>169</v>
      </c>
      <c r="C18" s="87"/>
      <c r="D18" s="76"/>
      <c r="E18" s="76"/>
      <c r="F18" s="76"/>
      <c r="G18" s="76"/>
    </row>
    <row r="19" spans="2:7" x14ac:dyDescent="0.25">
      <c r="B19" s="82" t="s">
        <v>172</v>
      </c>
      <c r="C19" s="76"/>
      <c r="D19" s="87"/>
      <c r="E19" s="76"/>
      <c r="F19" s="76"/>
      <c r="G19" s="76"/>
    </row>
    <row r="20" spans="2:7" x14ac:dyDescent="0.25">
      <c r="B20" s="82" t="s">
        <v>176</v>
      </c>
      <c r="C20" s="76"/>
      <c r="D20" s="76"/>
      <c r="E20" s="76"/>
      <c r="F20" s="76"/>
      <c r="G20" s="76"/>
    </row>
    <row r="21" spans="2:7" x14ac:dyDescent="0.25">
      <c r="B21" s="82" t="s">
        <v>179</v>
      </c>
      <c r="C21" s="76"/>
      <c r="D21" s="87"/>
      <c r="E21" s="76"/>
      <c r="F21" s="76"/>
      <c r="G21" s="76"/>
    </row>
    <row r="22" spans="2:7" x14ac:dyDescent="0.25">
      <c r="B22" s="82" t="s">
        <v>182</v>
      </c>
      <c r="C22" s="76"/>
      <c r="D22" s="76"/>
      <c r="E22" s="76"/>
      <c r="F22" s="76"/>
      <c r="G22" s="76"/>
    </row>
    <row r="23" spans="2:7" ht="30" x14ac:dyDescent="0.4">
      <c r="B23" s="243" t="s">
        <v>357</v>
      </c>
      <c r="C23" s="243"/>
      <c r="D23" s="243"/>
      <c r="E23" s="243"/>
      <c r="F23" s="243"/>
      <c r="G23" s="243"/>
    </row>
    <row r="24" spans="2:7" ht="23.25" customHeight="1" x14ac:dyDescent="0.25">
      <c r="B24" s="83" t="s">
        <v>164</v>
      </c>
      <c r="C24" s="83" t="s">
        <v>185</v>
      </c>
      <c r="D24" s="83" t="s">
        <v>166</v>
      </c>
      <c r="E24" s="83" t="s">
        <v>167</v>
      </c>
      <c r="F24" s="83" t="s">
        <v>168</v>
      </c>
      <c r="G24" s="83" t="s">
        <v>75</v>
      </c>
    </row>
    <row r="25" spans="2:7" ht="24" customHeight="1" x14ac:dyDescent="0.25">
      <c r="B25" s="82" t="s">
        <v>169</v>
      </c>
      <c r="C25" s="87"/>
      <c r="D25" s="76"/>
      <c r="E25" s="76"/>
      <c r="F25" s="76"/>
      <c r="G25" s="76"/>
    </row>
    <row r="26" spans="2:7" ht="30" customHeight="1" x14ac:dyDescent="0.25">
      <c r="B26" s="82" t="s">
        <v>172</v>
      </c>
      <c r="C26" s="87"/>
      <c r="D26" s="87"/>
      <c r="E26" s="76"/>
      <c r="F26" s="76"/>
      <c r="G26" s="76"/>
    </row>
    <row r="27" spans="2:7" ht="24" customHeight="1" x14ac:dyDescent="0.25">
      <c r="B27" s="82" t="s">
        <v>176</v>
      </c>
      <c r="C27" s="76"/>
      <c r="D27" s="76"/>
      <c r="E27" s="76"/>
      <c r="F27" s="76"/>
      <c r="G27" s="76"/>
    </row>
    <row r="28" spans="2:7" ht="24" customHeight="1" x14ac:dyDescent="0.25">
      <c r="B28" s="82" t="s">
        <v>179</v>
      </c>
      <c r="C28" s="76"/>
      <c r="D28" s="87"/>
      <c r="E28" s="76"/>
      <c r="F28" s="76"/>
      <c r="G28" s="76"/>
    </row>
    <row r="29" spans="2:7" ht="24" customHeight="1" x14ac:dyDescent="0.25">
      <c r="B29" s="82" t="s">
        <v>182</v>
      </c>
      <c r="C29" s="76"/>
      <c r="D29" s="76"/>
      <c r="E29" s="76"/>
      <c r="F29" s="76"/>
      <c r="G29" s="76"/>
    </row>
    <row r="30" spans="2:7" ht="30" x14ac:dyDescent="0.4">
      <c r="B30" s="243" t="s">
        <v>358</v>
      </c>
      <c r="C30" s="243"/>
      <c r="D30" s="243"/>
      <c r="E30" s="243"/>
      <c r="F30" s="243"/>
      <c r="G30" s="243"/>
    </row>
    <row r="31" spans="2:7" ht="20.25" customHeight="1" x14ac:dyDescent="0.25">
      <c r="B31" s="83" t="s">
        <v>164</v>
      </c>
      <c r="C31" s="83" t="s">
        <v>185</v>
      </c>
      <c r="D31" s="83" t="s">
        <v>166</v>
      </c>
      <c r="E31" s="83" t="s">
        <v>167</v>
      </c>
      <c r="F31" s="83" t="s">
        <v>168</v>
      </c>
      <c r="G31" s="83" t="s">
        <v>75</v>
      </c>
    </row>
    <row r="32" spans="2:7" ht="27" customHeight="1" x14ac:dyDescent="0.25">
      <c r="B32" s="82" t="s">
        <v>169</v>
      </c>
      <c r="C32" s="87"/>
      <c r="D32" s="76"/>
      <c r="E32" s="76"/>
      <c r="F32" s="76"/>
      <c r="G32" s="76"/>
    </row>
    <row r="33" spans="2:7" ht="27" customHeight="1" x14ac:dyDescent="0.25">
      <c r="B33" s="82" t="s">
        <v>172</v>
      </c>
      <c r="C33" s="87"/>
      <c r="D33" s="87"/>
      <c r="E33" s="76"/>
      <c r="F33" s="76"/>
      <c r="G33" s="76"/>
    </row>
    <row r="34" spans="2:7" ht="27" customHeight="1" x14ac:dyDescent="0.25">
      <c r="B34" s="82" t="s">
        <v>176</v>
      </c>
      <c r="C34" s="76"/>
      <c r="D34" s="76"/>
      <c r="E34" s="76"/>
      <c r="F34" s="76"/>
      <c r="G34" s="76"/>
    </row>
    <row r="35" spans="2:7" ht="41.25" customHeight="1" x14ac:dyDescent="0.25">
      <c r="B35" s="82" t="s">
        <v>179</v>
      </c>
      <c r="C35" s="87"/>
      <c r="D35" s="87"/>
      <c r="E35" s="76"/>
      <c r="F35" s="76"/>
      <c r="G35" s="76"/>
    </row>
    <row r="36" spans="2:7" ht="27" customHeight="1" x14ac:dyDescent="0.25">
      <c r="B36" s="82" t="s">
        <v>182</v>
      </c>
      <c r="C36" s="76"/>
      <c r="D36" s="76"/>
      <c r="E36" s="76"/>
      <c r="F36" s="76"/>
      <c r="G36" s="76"/>
    </row>
    <row r="37" spans="2:7" ht="30" x14ac:dyDescent="0.4">
      <c r="B37" s="243" t="s">
        <v>359</v>
      </c>
      <c r="C37" s="243"/>
      <c r="D37" s="243"/>
      <c r="E37" s="243"/>
      <c r="F37" s="243"/>
      <c r="G37" s="243"/>
    </row>
    <row r="38" spans="2:7" x14ac:dyDescent="0.25">
      <c r="B38" s="83" t="s">
        <v>164</v>
      </c>
      <c r="C38" s="83" t="s">
        <v>185</v>
      </c>
      <c r="D38" s="83" t="s">
        <v>166</v>
      </c>
      <c r="E38" s="83" t="s">
        <v>167</v>
      </c>
      <c r="F38" s="83" t="s">
        <v>168</v>
      </c>
      <c r="G38" s="83" t="s">
        <v>75</v>
      </c>
    </row>
    <row r="39" spans="2:7" ht="18.75" customHeight="1" x14ac:dyDescent="0.25">
      <c r="B39" s="82" t="s">
        <v>169</v>
      </c>
      <c r="C39" s="87"/>
      <c r="D39" s="76"/>
      <c r="E39" s="76"/>
      <c r="F39" s="76"/>
      <c r="G39" s="76"/>
    </row>
    <row r="40" spans="2:7" ht="32.25" customHeight="1" x14ac:dyDescent="0.25">
      <c r="B40" s="82" t="s">
        <v>172</v>
      </c>
      <c r="C40" s="87"/>
      <c r="D40" s="87"/>
      <c r="E40" s="76"/>
      <c r="F40" s="76"/>
      <c r="G40" s="76"/>
    </row>
    <row r="41" spans="2:7" ht="18.75" customHeight="1" x14ac:dyDescent="0.25">
      <c r="B41" s="82" t="s">
        <v>176</v>
      </c>
      <c r="C41" s="76"/>
      <c r="D41" s="76"/>
      <c r="E41" s="76"/>
      <c r="F41" s="76"/>
      <c r="G41" s="76"/>
    </row>
    <row r="42" spans="2:7" ht="18.75" customHeight="1" x14ac:dyDescent="0.25">
      <c r="B42" s="82" t="s">
        <v>179</v>
      </c>
      <c r="C42" s="76"/>
      <c r="D42" s="87"/>
      <c r="E42" s="76"/>
      <c r="F42" s="76"/>
      <c r="G42" s="76"/>
    </row>
    <row r="43" spans="2:7" ht="18.75" customHeight="1" x14ac:dyDescent="0.25">
      <c r="B43" s="82" t="s">
        <v>182</v>
      </c>
      <c r="C43" s="76"/>
      <c r="D43" s="76"/>
      <c r="E43" s="76"/>
      <c r="F43" s="76"/>
      <c r="G43" s="76"/>
    </row>
    <row r="44" spans="2:7" ht="30" x14ac:dyDescent="0.4">
      <c r="B44" s="243" t="s">
        <v>360</v>
      </c>
      <c r="C44" s="243"/>
      <c r="D44" s="243"/>
      <c r="E44" s="243"/>
      <c r="F44" s="243"/>
      <c r="G44" s="243"/>
    </row>
    <row r="45" spans="2:7" x14ac:dyDescent="0.25">
      <c r="B45" s="83" t="s">
        <v>164</v>
      </c>
      <c r="C45" s="83" t="s">
        <v>185</v>
      </c>
      <c r="D45" s="83" t="s">
        <v>166</v>
      </c>
      <c r="E45" s="83" t="s">
        <v>167</v>
      </c>
      <c r="F45" s="83" t="s">
        <v>168</v>
      </c>
      <c r="G45" s="83" t="s">
        <v>75</v>
      </c>
    </row>
    <row r="46" spans="2:7" ht="36" customHeight="1" x14ac:dyDescent="0.25">
      <c r="B46" s="82" t="s">
        <v>169</v>
      </c>
      <c r="C46" s="87"/>
      <c r="D46" s="87"/>
      <c r="E46" s="76"/>
      <c r="F46" s="76"/>
      <c r="G46" s="76"/>
    </row>
    <row r="47" spans="2:7" ht="36" customHeight="1" x14ac:dyDescent="0.25">
      <c r="B47" s="82" t="s">
        <v>172</v>
      </c>
      <c r="C47" s="87"/>
      <c r="D47" s="87"/>
      <c r="E47" s="76"/>
      <c r="F47" s="76"/>
      <c r="G47" s="76"/>
    </row>
    <row r="48" spans="2:7" ht="36" customHeight="1" x14ac:dyDescent="0.25">
      <c r="B48" s="82" t="s">
        <v>176</v>
      </c>
      <c r="C48" s="87"/>
      <c r="D48" s="76"/>
      <c r="E48" s="76"/>
      <c r="F48" s="76"/>
      <c r="G48" s="76"/>
    </row>
    <row r="49" spans="2:7" ht="36" customHeight="1" x14ac:dyDescent="0.25">
      <c r="B49" s="82" t="s">
        <v>179</v>
      </c>
      <c r="C49" s="76"/>
      <c r="D49" s="87"/>
      <c r="E49" s="76"/>
      <c r="F49" s="76"/>
      <c r="G49" s="76"/>
    </row>
    <row r="50" spans="2:7" ht="36" customHeight="1" x14ac:dyDescent="0.25">
      <c r="B50" s="82" t="s">
        <v>182</v>
      </c>
      <c r="C50" s="76"/>
      <c r="D50" s="76"/>
      <c r="E50" s="76"/>
      <c r="F50" s="76"/>
      <c r="G50" s="76"/>
    </row>
    <row r="51" spans="2:7" ht="30" x14ac:dyDescent="0.4">
      <c r="B51" s="243" t="s">
        <v>361</v>
      </c>
      <c r="C51" s="243"/>
      <c r="D51" s="243"/>
      <c r="E51" s="243"/>
      <c r="F51" s="243"/>
      <c r="G51" s="243"/>
    </row>
    <row r="52" spans="2:7" ht="21" customHeight="1" x14ac:dyDescent="0.25">
      <c r="B52" s="83" t="s">
        <v>164</v>
      </c>
      <c r="C52" s="83" t="s">
        <v>185</v>
      </c>
      <c r="D52" s="83" t="s">
        <v>166</v>
      </c>
      <c r="E52" s="83" t="s">
        <v>167</v>
      </c>
      <c r="F52" s="83" t="s">
        <v>168</v>
      </c>
      <c r="G52" s="83" t="s">
        <v>75</v>
      </c>
    </row>
    <row r="53" spans="2:7" ht="38.25" customHeight="1" x14ac:dyDescent="0.25">
      <c r="B53" s="82" t="s">
        <v>169</v>
      </c>
      <c r="C53" s="87"/>
      <c r="D53" s="87"/>
      <c r="E53" s="76"/>
      <c r="F53" s="76"/>
      <c r="G53" s="76"/>
    </row>
    <row r="54" spans="2:7" ht="38.25" customHeight="1" x14ac:dyDescent="0.25">
      <c r="B54" s="82" t="s">
        <v>172</v>
      </c>
      <c r="C54" s="87"/>
      <c r="D54" s="87"/>
      <c r="E54" s="76"/>
      <c r="F54" s="76"/>
      <c r="G54" s="76"/>
    </row>
    <row r="55" spans="2:7" ht="38.25" customHeight="1" x14ac:dyDescent="0.25">
      <c r="B55" s="82" t="s">
        <v>176</v>
      </c>
      <c r="C55" s="87"/>
      <c r="D55" s="87"/>
      <c r="E55" s="76"/>
      <c r="F55" s="76"/>
      <c r="G55" s="76"/>
    </row>
    <row r="56" spans="2:7" ht="45.75" customHeight="1" x14ac:dyDescent="0.25">
      <c r="B56" s="82" t="s">
        <v>179</v>
      </c>
      <c r="C56" s="87"/>
      <c r="D56" s="87"/>
      <c r="E56" s="76"/>
      <c r="F56" s="76"/>
      <c r="G56" s="76"/>
    </row>
    <row r="57" spans="2:7" ht="38.25" customHeight="1" x14ac:dyDescent="0.25">
      <c r="B57" s="82" t="s">
        <v>182</v>
      </c>
      <c r="C57" s="76"/>
      <c r="D57" s="87"/>
      <c r="E57" s="76"/>
      <c r="F57" s="76"/>
      <c r="G57" s="76"/>
    </row>
    <row r="58" spans="2:7" ht="30" x14ac:dyDescent="0.4">
      <c r="B58" s="243" t="s">
        <v>362</v>
      </c>
      <c r="C58" s="243"/>
      <c r="D58" s="243"/>
      <c r="E58" s="243"/>
      <c r="F58" s="243"/>
      <c r="G58" s="243"/>
    </row>
    <row r="59" spans="2:7" ht="24.75" customHeight="1" x14ac:dyDescent="0.25">
      <c r="B59" s="83" t="s">
        <v>164</v>
      </c>
      <c r="C59" s="83" t="s">
        <v>185</v>
      </c>
      <c r="D59" s="83" t="s">
        <v>166</v>
      </c>
      <c r="E59" s="83" t="s">
        <v>167</v>
      </c>
      <c r="F59" s="83" t="s">
        <v>168</v>
      </c>
      <c r="G59" s="83" t="s">
        <v>75</v>
      </c>
    </row>
    <row r="60" spans="2:7" ht="21" customHeight="1" x14ac:dyDescent="0.25">
      <c r="B60" s="82" t="s">
        <v>169</v>
      </c>
      <c r="C60" s="87"/>
      <c r="D60" s="87"/>
      <c r="E60" s="76"/>
      <c r="F60" s="76"/>
      <c r="G60" s="76"/>
    </row>
    <row r="61" spans="2:7" ht="21" customHeight="1" x14ac:dyDescent="0.25">
      <c r="B61" s="82" t="s">
        <v>172</v>
      </c>
      <c r="C61" s="87"/>
      <c r="D61" s="87"/>
      <c r="E61" s="76"/>
      <c r="F61" s="76"/>
      <c r="G61" s="76"/>
    </row>
    <row r="62" spans="2:7" ht="21" customHeight="1" x14ac:dyDescent="0.25">
      <c r="B62" s="82" t="s">
        <v>176</v>
      </c>
      <c r="C62" s="87"/>
      <c r="D62" s="87"/>
      <c r="E62" s="76"/>
      <c r="F62" s="76"/>
      <c r="G62" s="76"/>
    </row>
    <row r="63" spans="2:7" ht="34.5" customHeight="1" x14ac:dyDescent="0.25">
      <c r="B63" s="82" t="s">
        <v>179</v>
      </c>
      <c r="C63" s="87"/>
      <c r="D63" s="87"/>
      <c r="E63" s="76"/>
      <c r="F63" s="76"/>
      <c r="G63" s="76"/>
    </row>
    <row r="64" spans="2:7" ht="21" customHeight="1" x14ac:dyDescent="0.25">
      <c r="B64" s="82" t="s">
        <v>182</v>
      </c>
      <c r="C64" s="76"/>
      <c r="D64" s="87"/>
      <c r="E64" s="76"/>
      <c r="F64" s="76"/>
      <c r="G64" s="76"/>
    </row>
    <row r="65" spans="2:7" ht="30" x14ac:dyDescent="0.4">
      <c r="B65" s="243" t="s">
        <v>363</v>
      </c>
      <c r="C65" s="243"/>
      <c r="D65" s="243"/>
      <c r="E65" s="243"/>
      <c r="F65" s="243"/>
      <c r="G65" s="243"/>
    </row>
    <row r="66" spans="2:7" ht="24" customHeight="1" x14ac:dyDescent="0.25">
      <c r="B66" s="83" t="s">
        <v>164</v>
      </c>
      <c r="C66" s="83" t="s">
        <v>185</v>
      </c>
      <c r="D66" s="83" t="s">
        <v>166</v>
      </c>
      <c r="E66" s="83" t="s">
        <v>167</v>
      </c>
      <c r="F66" s="83" t="s">
        <v>168</v>
      </c>
      <c r="G66" s="83" t="s">
        <v>75</v>
      </c>
    </row>
    <row r="67" spans="2:7" ht="24" customHeight="1" x14ac:dyDescent="0.25">
      <c r="B67" s="82" t="s">
        <v>169</v>
      </c>
      <c r="C67" s="87"/>
      <c r="D67" s="87"/>
      <c r="E67" s="76"/>
      <c r="F67" s="76"/>
      <c r="G67" s="76"/>
    </row>
    <row r="68" spans="2:7" ht="24" customHeight="1" x14ac:dyDescent="0.25">
      <c r="B68" s="82" t="s">
        <v>172</v>
      </c>
      <c r="C68" s="87"/>
      <c r="D68" s="87"/>
      <c r="E68" s="76"/>
      <c r="F68" s="76"/>
      <c r="G68" s="76"/>
    </row>
    <row r="69" spans="2:7" ht="24" customHeight="1" x14ac:dyDescent="0.25">
      <c r="B69" s="82" t="s">
        <v>176</v>
      </c>
      <c r="C69" s="87"/>
      <c r="D69" s="87"/>
      <c r="E69" s="76"/>
      <c r="F69" s="76"/>
      <c r="G69" s="76"/>
    </row>
    <row r="70" spans="2:7" ht="24" customHeight="1" x14ac:dyDescent="0.25">
      <c r="B70" s="82" t="s">
        <v>179</v>
      </c>
      <c r="C70" s="87"/>
      <c r="D70" s="87"/>
      <c r="E70" s="76"/>
      <c r="F70" s="76"/>
      <c r="G70" s="76"/>
    </row>
    <row r="71" spans="2:7" ht="24" customHeight="1" x14ac:dyDescent="0.25">
      <c r="B71" s="82" t="s">
        <v>182</v>
      </c>
      <c r="C71" s="76"/>
      <c r="D71" s="76"/>
      <c r="E71" s="76"/>
      <c r="F71" s="76"/>
      <c r="G71" s="76"/>
    </row>
    <row r="72" spans="2:7" ht="30" x14ac:dyDescent="0.4">
      <c r="B72" s="243" t="s">
        <v>364</v>
      </c>
      <c r="C72" s="243"/>
      <c r="D72" s="243"/>
      <c r="E72" s="243"/>
      <c r="F72" s="243"/>
      <c r="G72" s="243"/>
    </row>
    <row r="73" spans="2:7" ht="24" customHeight="1" x14ac:dyDescent="0.25">
      <c r="B73" s="83" t="s">
        <v>164</v>
      </c>
      <c r="C73" s="83" t="s">
        <v>185</v>
      </c>
      <c r="D73" s="83" t="s">
        <v>166</v>
      </c>
      <c r="E73" s="83" t="s">
        <v>167</v>
      </c>
      <c r="F73" s="83" t="s">
        <v>168</v>
      </c>
      <c r="G73" s="83" t="s">
        <v>75</v>
      </c>
    </row>
    <row r="74" spans="2:7" ht="18" customHeight="1" x14ac:dyDescent="0.25">
      <c r="B74" s="82" t="s">
        <v>169</v>
      </c>
      <c r="C74" s="87"/>
      <c r="D74" s="87"/>
      <c r="E74" s="76"/>
      <c r="F74" s="76"/>
      <c r="G74" s="76"/>
    </row>
    <row r="75" spans="2:7" ht="18" customHeight="1" x14ac:dyDescent="0.25">
      <c r="B75" s="82" t="s">
        <v>172</v>
      </c>
      <c r="C75" s="87"/>
      <c r="D75" s="87"/>
      <c r="E75" s="76"/>
      <c r="F75" s="76"/>
      <c r="G75" s="76"/>
    </row>
    <row r="76" spans="2:7" ht="18" customHeight="1" x14ac:dyDescent="0.25">
      <c r="B76" s="82" t="s">
        <v>176</v>
      </c>
      <c r="C76" s="87"/>
      <c r="D76" s="87"/>
      <c r="E76" s="76"/>
      <c r="F76" s="76"/>
      <c r="G76" s="76"/>
    </row>
    <row r="77" spans="2:7" ht="28.5" customHeight="1" x14ac:dyDescent="0.25">
      <c r="B77" s="82" t="s">
        <v>179</v>
      </c>
      <c r="C77" s="87"/>
      <c r="D77" s="87"/>
      <c r="E77" s="76"/>
      <c r="F77" s="76"/>
      <c r="G77" s="76"/>
    </row>
    <row r="78" spans="2:7" ht="20.25" customHeight="1" x14ac:dyDescent="0.25">
      <c r="B78" s="82" t="s">
        <v>182</v>
      </c>
      <c r="C78" s="76"/>
      <c r="D78" s="76"/>
      <c r="E78" s="76"/>
      <c r="F78" s="76"/>
      <c r="G78" s="76"/>
    </row>
    <row r="79" spans="2:7" ht="30" hidden="1" x14ac:dyDescent="0.4">
      <c r="B79" s="243" t="s">
        <v>288</v>
      </c>
      <c r="C79" s="243"/>
      <c r="D79" s="243"/>
      <c r="E79" s="243"/>
      <c r="F79" s="243"/>
      <c r="G79" s="243"/>
    </row>
    <row r="80" spans="2:7" ht="24" hidden="1" customHeight="1" x14ac:dyDescent="0.25">
      <c r="B80" s="83" t="s">
        <v>164</v>
      </c>
      <c r="C80" s="83" t="s">
        <v>185</v>
      </c>
      <c r="D80" s="83" t="s">
        <v>166</v>
      </c>
      <c r="E80" s="83" t="s">
        <v>167</v>
      </c>
      <c r="F80" s="83" t="s">
        <v>168</v>
      </c>
      <c r="G80" s="83" t="s">
        <v>75</v>
      </c>
    </row>
    <row r="81" spans="2:7" ht="24" hidden="1" customHeight="1" x14ac:dyDescent="0.25">
      <c r="B81" s="82" t="s">
        <v>169</v>
      </c>
      <c r="C81" s="87"/>
      <c r="D81" s="87"/>
      <c r="E81" s="76"/>
      <c r="F81" s="76"/>
      <c r="G81" s="76"/>
    </row>
    <row r="82" spans="2:7" ht="24" hidden="1" customHeight="1" x14ac:dyDescent="0.25">
      <c r="B82" s="82" t="s">
        <v>172</v>
      </c>
      <c r="C82" s="87"/>
      <c r="D82" s="87"/>
      <c r="E82" s="76"/>
      <c r="F82" s="76"/>
      <c r="G82" s="76"/>
    </row>
    <row r="83" spans="2:7" ht="24" hidden="1" customHeight="1" x14ac:dyDescent="0.25">
      <c r="B83" s="82" t="s">
        <v>176</v>
      </c>
      <c r="C83" s="87"/>
      <c r="D83" s="87"/>
      <c r="E83" s="76"/>
      <c r="F83" s="76"/>
      <c r="G83" s="76"/>
    </row>
    <row r="84" spans="2:7" ht="24" hidden="1" customHeight="1" x14ac:dyDescent="0.25">
      <c r="B84" s="82" t="s">
        <v>179</v>
      </c>
      <c r="C84" s="87"/>
      <c r="D84" s="87"/>
      <c r="E84" s="76"/>
      <c r="F84" s="76"/>
      <c r="G84" s="76"/>
    </row>
    <row r="85" spans="2:7" ht="24" hidden="1" customHeight="1" x14ac:dyDescent="0.25">
      <c r="B85" s="82" t="s">
        <v>182</v>
      </c>
      <c r="C85" s="76"/>
      <c r="D85" s="76"/>
      <c r="E85" s="76"/>
      <c r="F85" s="76"/>
      <c r="G85" s="76"/>
    </row>
    <row r="86" spans="2:7" ht="30" x14ac:dyDescent="0.4">
      <c r="B86" s="243" t="s">
        <v>365</v>
      </c>
      <c r="C86" s="243"/>
      <c r="D86" s="243"/>
      <c r="E86" s="243"/>
      <c r="F86" s="243"/>
      <c r="G86" s="243"/>
    </row>
    <row r="87" spans="2:7" x14ac:dyDescent="0.25">
      <c r="B87" s="83" t="s">
        <v>164</v>
      </c>
      <c r="C87" s="83" t="s">
        <v>185</v>
      </c>
      <c r="D87" s="83" t="s">
        <v>166</v>
      </c>
      <c r="E87" s="83" t="s">
        <v>167</v>
      </c>
      <c r="F87" s="83" t="s">
        <v>168</v>
      </c>
      <c r="G87" s="83" t="s">
        <v>75</v>
      </c>
    </row>
    <row r="88" spans="2:7" ht="30" customHeight="1" x14ac:dyDescent="0.25">
      <c r="B88" s="82" t="s">
        <v>169</v>
      </c>
      <c r="C88" s="87"/>
      <c r="D88" s="87"/>
      <c r="E88" s="76"/>
      <c r="F88" s="76"/>
      <c r="G88" s="76"/>
    </row>
    <row r="89" spans="2:7" ht="30" hidden="1" customHeight="1" x14ac:dyDescent="0.25">
      <c r="B89" s="82" t="s">
        <v>172</v>
      </c>
      <c r="C89" s="87"/>
      <c r="D89" s="87"/>
      <c r="E89" s="76"/>
      <c r="F89" s="76"/>
      <c r="G89" s="76"/>
    </row>
    <row r="90" spans="2:7" ht="30" customHeight="1" x14ac:dyDescent="0.25">
      <c r="B90" s="82" t="s">
        <v>176</v>
      </c>
      <c r="C90" s="87"/>
      <c r="D90" s="87"/>
      <c r="E90" s="76"/>
      <c r="F90" s="76"/>
      <c r="G90" s="76"/>
    </row>
    <row r="91" spans="2:7" ht="47.25" customHeight="1" x14ac:dyDescent="0.25">
      <c r="B91" s="82" t="s">
        <v>179</v>
      </c>
      <c r="C91" s="87"/>
      <c r="D91" s="87"/>
      <c r="E91" s="76"/>
      <c r="F91" s="76"/>
      <c r="G91" s="76"/>
    </row>
    <row r="92" spans="2:7" ht="22.5" customHeight="1" x14ac:dyDescent="0.25">
      <c r="B92" s="82" t="s">
        <v>182</v>
      </c>
      <c r="C92" s="76"/>
      <c r="D92" s="87"/>
      <c r="E92" s="76"/>
      <c r="F92" s="76"/>
      <c r="G92" s="76"/>
    </row>
  </sheetData>
  <mergeCells count="13">
    <mergeCell ref="B86:G86"/>
    <mergeCell ref="B44:G44"/>
    <mergeCell ref="B51:G51"/>
    <mergeCell ref="B58:G58"/>
    <mergeCell ref="B65:G65"/>
    <mergeCell ref="B72:G72"/>
    <mergeCell ref="B79:G79"/>
    <mergeCell ref="B37:G37"/>
    <mergeCell ref="B2:G2"/>
    <mergeCell ref="B9:G9"/>
    <mergeCell ref="B16:G16"/>
    <mergeCell ref="B23:G23"/>
    <mergeCell ref="B30:G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T.01.2025</vt:lpstr>
      <vt:lpstr>LỊCH KS</vt:lpstr>
      <vt:lpstr>LỊCH TTLK 04.2024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2025-01-04T01:13:07Z</dcterms:modified>
  <cp:category/>
  <cp:contentStatus/>
</cp:coreProperties>
</file>